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970714EC-E9B4-4184-A337-04E11519F02E}" xr6:coauthVersionLast="47" xr6:coauthVersionMax="47" xr10:uidLastSave="{00000000-0000-0000-0000-000000000000}"/>
  <bookViews>
    <workbookView xWindow="-120" yWindow="-120" windowWidth="29040" windowHeight="15840" tabRatio="601" xr2:uid="{733B0680-02F6-4C8D-8D49-D9E527DC2EC5}"/>
  </bookViews>
  <sheets>
    <sheet name="Приложение 4 ВМП (2)" sheetId="3" r:id="rId1"/>
    <sheet name="Приложение 4 ВМП (по проекту)" sheetId="1" state="hidden" r:id="rId2"/>
  </sheets>
  <definedNames>
    <definedName name="_xlnm._FilterDatabase" localSheetId="0" hidden="1">'Приложение 4 ВМП (2)'!$A$12:$AE$102</definedName>
    <definedName name="_xlnm._FilterDatabase" localSheetId="1" hidden="1">'Приложение 4 ВМП (по проекту)'!$A$8:$AE$93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'Приложение 4 ВМП (2)'!$11:$11</definedName>
    <definedName name="_xlnm.Print_Titles" localSheetId="1">'Приложение 4 ВМП (по проекту)'!$7:$7</definedName>
    <definedName name="_xlnm.Print_Area" localSheetId="0">'Приложение 4 ВМП (2)'!$A$1:$AD$102</definedName>
    <definedName name="_xlnm.Print_Area" localSheetId="1">'Приложение 4 ВМП (по проекту)'!$A$1:$AB$93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1" i="3" l="1"/>
  <c r="F101" i="3"/>
  <c r="AC102" i="3" l="1"/>
  <c r="AC106" i="3" s="1"/>
  <c r="Y102" i="3"/>
  <c r="Y106" i="3" s="1"/>
  <c r="W102" i="3"/>
  <c r="W106" i="3" s="1"/>
  <c r="U102" i="3"/>
  <c r="U106" i="3" s="1"/>
  <c r="S102" i="3"/>
  <c r="S106" i="3" s="1"/>
  <c r="Q102" i="3"/>
  <c r="Q106" i="3" s="1"/>
  <c r="O102" i="3"/>
  <c r="O106" i="3" s="1"/>
  <c r="I102" i="3"/>
  <c r="I106" i="3" s="1"/>
  <c r="G102" i="3"/>
  <c r="G106" i="3" s="1"/>
  <c r="Z100" i="3"/>
  <c r="X100" i="3"/>
  <c r="V100" i="3"/>
  <c r="T100" i="3"/>
  <c r="R100" i="3"/>
  <c r="P100" i="3"/>
  <c r="N100" i="3"/>
  <c r="L100" i="3"/>
  <c r="J100" i="3"/>
  <c r="H100" i="3"/>
  <c r="E100" i="3"/>
  <c r="Z99" i="3"/>
  <c r="X99" i="3"/>
  <c r="V99" i="3"/>
  <c r="T99" i="3"/>
  <c r="R99" i="3"/>
  <c r="P99" i="3"/>
  <c r="N99" i="3"/>
  <c r="L99" i="3"/>
  <c r="J99" i="3"/>
  <c r="H99" i="3"/>
  <c r="E99" i="3"/>
  <c r="Z98" i="3"/>
  <c r="X98" i="3"/>
  <c r="V98" i="3"/>
  <c r="T98" i="3"/>
  <c r="R98" i="3"/>
  <c r="P98" i="3"/>
  <c r="N98" i="3"/>
  <c r="L98" i="3"/>
  <c r="J98" i="3"/>
  <c r="H98" i="3"/>
  <c r="E98" i="3"/>
  <c r="F97" i="3"/>
  <c r="E97" i="3"/>
  <c r="F96" i="3"/>
  <c r="E96" i="3"/>
  <c r="Z95" i="3"/>
  <c r="X95" i="3"/>
  <c r="V95" i="3"/>
  <c r="T95" i="3"/>
  <c r="R95" i="3"/>
  <c r="P95" i="3"/>
  <c r="N95" i="3"/>
  <c r="L95" i="3"/>
  <c r="J95" i="3"/>
  <c r="H95" i="3"/>
  <c r="E95" i="3"/>
  <c r="Z94" i="3"/>
  <c r="X94" i="3"/>
  <c r="V94" i="3"/>
  <c r="T94" i="3"/>
  <c r="R94" i="3"/>
  <c r="P94" i="3"/>
  <c r="N94" i="3"/>
  <c r="L94" i="3"/>
  <c r="J94" i="3"/>
  <c r="H94" i="3"/>
  <c r="E94" i="3"/>
  <c r="Z93" i="3"/>
  <c r="X93" i="3"/>
  <c r="V93" i="3"/>
  <c r="T93" i="3"/>
  <c r="R93" i="3"/>
  <c r="P93" i="3"/>
  <c r="N93" i="3"/>
  <c r="L93" i="3"/>
  <c r="J93" i="3"/>
  <c r="H93" i="3"/>
  <c r="E93" i="3"/>
  <c r="Z92" i="3"/>
  <c r="X92" i="3"/>
  <c r="V92" i="3"/>
  <c r="T92" i="3"/>
  <c r="R92" i="3"/>
  <c r="P92" i="3"/>
  <c r="N92" i="3"/>
  <c r="L92" i="3"/>
  <c r="J92" i="3"/>
  <c r="H92" i="3"/>
  <c r="E92" i="3"/>
  <c r="Z91" i="3"/>
  <c r="X91" i="3"/>
  <c r="V91" i="3"/>
  <c r="T91" i="3"/>
  <c r="R91" i="3"/>
  <c r="P91" i="3"/>
  <c r="N91" i="3"/>
  <c r="L91" i="3"/>
  <c r="J91" i="3"/>
  <c r="H91" i="3"/>
  <c r="E91" i="3"/>
  <c r="F90" i="3"/>
  <c r="E90" i="3"/>
  <c r="F89" i="3"/>
  <c r="E89" i="3"/>
  <c r="Z88" i="3"/>
  <c r="X88" i="3"/>
  <c r="V88" i="3"/>
  <c r="T88" i="3"/>
  <c r="R88" i="3"/>
  <c r="P88" i="3"/>
  <c r="N88" i="3"/>
  <c r="L88" i="3"/>
  <c r="J88" i="3"/>
  <c r="H88" i="3"/>
  <c r="E88" i="3"/>
  <c r="Z87" i="3"/>
  <c r="X87" i="3"/>
  <c r="V87" i="3"/>
  <c r="T87" i="3"/>
  <c r="R87" i="3"/>
  <c r="P87" i="3"/>
  <c r="N87" i="3"/>
  <c r="L87" i="3"/>
  <c r="J87" i="3"/>
  <c r="H87" i="3"/>
  <c r="E87" i="3"/>
  <c r="Z86" i="3"/>
  <c r="X86" i="3"/>
  <c r="V86" i="3"/>
  <c r="T86" i="3"/>
  <c r="R86" i="3"/>
  <c r="P86" i="3"/>
  <c r="N86" i="3"/>
  <c r="L86" i="3"/>
  <c r="J86" i="3"/>
  <c r="H86" i="3"/>
  <c r="E86" i="3"/>
  <c r="Z85" i="3"/>
  <c r="X85" i="3"/>
  <c r="V85" i="3"/>
  <c r="T85" i="3"/>
  <c r="R85" i="3"/>
  <c r="P85" i="3"/>
  <c r="N85" i="3"/>
  <c r="L85" i="3"/>
  <c r="J85" i="3"/>
  <c r="H85" i="3"/>
  <c r="E85" i="3"/>
  <c r="Z84" i="3"/>
  <c r="X84" i="3"/>
  <c r="V84" i="3"/>
  <c r="T84" i="3"/>
  <c r="R84" i="3"/>
  <c r="P84" i="3"/>
  <c r="N84" i="3"/>
  <c r="L84" i="3"/>
  <c r="J84" i="3"/>
  <c r="H84" i="3"/>
  <c r="E84" i="3"/>
  <c r="Z83" i="3"/>
  <c r="X83" i="3"/>
  <c r="V83" i="3"/>
  <c r="T83" i="3"/>
  <c r="R83" i="3"/>
  <c r="P83" i="3"/>
  <c r="N83" i="3"/>
  <c r="L83" i="3"/>
  <c r="J83" i="3"/>
  <c r="H83" i="3"/>
  <c r="E83" i="3"/>
  <c r="Z82" i="3"/>
  <c r="X82" i="3"/>
  <c r="V82" i="3"/>
  <c r="T82" i="3"/>
  <c r="R82" i="3"/>
  <c r="P82" i="3"/>
  <c r="N82" i="3"/>
  <c r="L82" i="3"/>
  <c r="J82" i="3"/>
  <c r="H82" i="3"/>
  <c r="E82" i="3"/>
  <c r="Z81" i="3"/>
  <c r="X81" i="3"/>
  <c r="V81" i="3"/>
  <c r="T81" i="3"/>
  <c r="R81" i="3"/>
  <c r="P81" i="3"/>
  <c r="N81" i="3"/>
  <c r="L81" i="3"/>
  <c r="J81" i="3"/>
  <c r="H81" i="3"/>
  <c r="E81" i="3"/>
  <c r="Z80" i="3"/>
  <c r="X80" i="3"/>
  <c r="V80" i="3"/>
  <c r="T80" i="3"/>
  <c r="R80" i="3"/>
  <c r="P80" i="3"/>
  <c r="N80" i="3"/>
  <c r="L80" i="3"/>
  <c r="J80" i="3"/>
  <c r="H80" i="3"/>
  <c r="E80" i="3"/>
  <c r="F79" i="3"/>
  <c r="E79" i="3"/>
  <c r="Z78" i="3"/>
  <c r="X78" i="3"/>
  <c r="V78" i="3"/>
  <c r="T78" i="3"/>
  <c r="R78" i="3"/>
  <c r="P78" i="3"/>
  <c r="N78" i="3"/>
  <c r="L78" i="3"/>
  <c r="J78" i="3"/>
  <c r="H78" i="3"/>
  <c r="E78" i="3"/>
  <c r="Z77" i="3"/>
  <c r="X77" i="3"/>
  <c r="V77" i="3"/>
  <c r="T77" i="3"/>
  <c r="R77" i="3"/>
  <c r="P77" i="3"/>
  <c r="N77" i="3"/>
  <c r="L77" i="3"/>
  <c r="J77" i="3"/>
  <c r="H77" i="3"/>
  <c r="E77" i="3"/>
  <c r="Z76" i="3"/>
  <c r="X76" i="3"/>
  <c r="V76" i="3"/>
  <c r="T76" i="3"/>
  <c r="R76" i="3"/>
  <c r="P76" i="3"/>
  <c r="N76" i="3"/>
  <c r="L76" i="3"/>
  <c r="J76" i="3"/>
  <c r="H76" i="3"/>
  <c r="E76" i="3"/>
  <c r="Z75" i="3"/>
  <c r="X75" i="3"/>
  <c r="V75" i="3"/>
  <c r="T75" i="3"/>
  <c r="R75" i="3"/>
  <c r="P75" i="3"/>
  <c r="N75" i="3"/>
  <c r="L75" i="3"/>
  <c r="J75" i="3"/>
  <c r="H75" i="3"/>
  <c r="E75" i="3"/>
  <c r="Z74" i="3"/>
  <c r="X74" i="3"/>
  <c r="V74" i="3"/>
  <c r="T74" i="3"/>
  <c r="R74" i="3"/>
  <c r="P74" i="3"/>
  <c r="N74" i="3"/>
  <c r="L74" i="3"/>
  <c r="J74" i="3"/>
  <c r="H74" i="3"/>
  <c r="E74" i="3"/>
  <c r="Z73" i="3"/>
  <c r="X73" i="3"/>
  <c r="V73" i="3"/>
  <c r="T73" i="3"/>
  <c r="R73" i="3"/>
  <c r="P73" i="3"/>
  <c r="N73" i="3"/>
  <c r="L73" i="3"/>
  <c r="J73" i="3"/>
  <c r="H73" i="3"/>
  <c r="E73" i="3"/>
  <c r="Z72" i="3"/>
  <c r="X72" i="3"/>
  <c r="V72" i="3"/>
  <c r="T72" i="3"/>
  <c r="R72" i="3"/>
  <c r="P72" i="3"/>
  <c r="N72" i="3"/>
  <c r="L72" i="3"/>
  <c r="J72" i="3"/>
  <c r="H72" i="3"/>
  <c r="E72" i="3"/>
  <c r="Z71" i="3"/>
  <c r="X71" i="3"/>
  <c r="V71" i="3"/>
  <c r="T71" i="3"/>
  <c r="R71" i="3"/>
  <c r="P71" i="3"/>
  <c r="N71" i="3"/>
  <c r="L71" i="3"/>
  <c r="J71" i="3"/>
  <c r="H71" i="3"/>
  <c r="E71" i="3"/>
  <c r="Z70" i="3"/>
  <c r="X70" i="3"/>
  <c r="V70" i="3"/>
  <c r="T70" i="3"/>
  <c r="R70" i="3"/>
  <c r="P70" i="3"/>
  <c r="N70" i="3"/>
  <c r="L70" i="3"/>
  <c r="J70" i="3"/>
  <c r="H70" i="3"/>
  <c r="E70" i="3"/>
  <c r="Z69" i="3"/>
  <c r="X69" i="3"/>
  <c r="V69" i="3"/>
  <c r="T69" i="3"/>
  <c r="R69" i="3"/>
  <c r="P69" i="3"/>
  <c r="N69" i="3"/>
  <c r="L69" i="3"/>
  <c r="J69" i="3"/>
  <c r="H69" i="3"/>
  <c r="E69" i="3"/>
  <c r="Z68" i="3"/>
  <c r="X68" i="3"/>
  <c r="V68" i="3"/>
  <c r="T68" i="3"/>
  <c r="R68" i="3"/>
  <c r="P68" i="3"/>
  <c r="N68" i="3"/>
  <c r="L68" i="3"/>
  <c r="J68" i="3"/>
  <c r="H68" i="3"/>
  <c r="E68" i="3"/>
  <c r="Z67" i="3"/>
  <c r="X67" i="3"/>
  <c r="V67" i="3"/>
  <c r="T67" i="3"/>
  <c r="R67" i="3"/>
  <c r="P67" i="3"/>
  <c r="N67" i="3"/>
  <c r="L67" i="3"/>
  <c r="J67" i="3"/>
  <c r="H67" i="3"/>
  <c r="E67" i="3"/>
  <c r="Z66" i="3"/>
  <c r="X66" i="3"/>
  <c r="V66" i="3"/>
  <c r="T66" i="3"/>
  <c r="R66" i="3"/>
  <c r="P66" i="3"/>
  <c r="N66" i="3"/>
  <c r="L66" i="3"/>
  <c r="J66" i="3"/>
  <c r="H66" i="3"/>
  <c r="E66" i="3"/>
  <c r="Z65" i="3"/>
  <c r="X65" i="3"/>
  <c r="V65" i="3"/>
  <c r="T65" i="3"/>
  <c r="R65" i="3"/>
  <c r="P65" i="3"/>
  <c r="N65" i="3"/>
  <c r="L65" i="3"/>
  <c r="J65" i="3"/>
  <c r="H65" i="3"/>
  <c r="E65" i="3"/>
  <c r="Z64" i="3"/>
  <c r="X64" i="3"/>
  <c r="V64" i="3"/>
  <c r="T64" i="3"/>
  <c r="R64" i="3"/>
  <c r="P64" i="3"/>
  <c r="N64" i="3"/>
  <c r="L64" i="3"/>
  <c r="J64" i="3"/>
  <c r="H64" i="3"/>
  <c r="E64" i="3"/>
  <c r="Z63" i="3"/>
  <c r="X63" i="3"/>
  <c r="V63" i="3"/>
  <c r="T63" i="3"/>
  <c r="R63" i="3"/>
  <c r="P63" i="3"/>
  <c r="N63" i="3"/>
  <c r="L63" i="3"/>
  <c r="J63" i="3"/>
  <c r="H63" i="3"/>
  <c r="E63" i="3"/>
  <c r="Z62" i="3"/>
  <c r="X62" i="3"/>
  <c r="V62" i="3"/>
  <c r="T62" i="3"/>
  <c r="R62" i="3"/>
  <c r="P62" i="3"/>
  <c r="N62" i="3"/>
  <c r="L62" i="3"/>
  <c r="J62" i="3"/>
  <c r="H62" i="3"/>
  <c r="E62" i="3"/>
  <c r="Z61" i="3"/>
  <c r="X61" i="3"/>
  <c r="V61" i="3"/>
  <c r="T61" i="3"/>
  <c r="R61" i="3"/>
  <c r="P61" i="3"/>
  <c r="N61" i="3"/>
  <c r="L61" i="3"/>
  <c r="J61" i="3"/>
  <c r="H61" i="3"/>
  <c r="E61" i="3"/>
  <c r="Z60" i="3"/>
  <c r="X60" i="3"/>
  <c r="V60" i="3"/>
  <c r="T60" i="3"/>
  <c r="R60" i="3"/>
  <c r="P60" i="3"/>
  <c r="N60" i="3"/>
  <c r="L60" i="3"/>
  <c r="J60" i="3"/>
  <c r="H60" i="3"/>
  <c r="E60" i="3"/>
  <c r="Z59" i="3"/>
  <c r="X59" i="3"/>
  <c r="V59" i="3"/>
  <c r="T59" i="3"/>
  <c r="R59" i="3"/>
  <c r="P59" i="3"/>
  <c r="N59" i="3"/>
  <c r="L59" i="3"/>
  <c r="J59" i="3"/>
  <c r="H59" i="3"/>
  <c r="E59" i="3"/>
  <c r="Z58" i="3"/>
  <c r="X58" i="3"/>
  <c r="V58" i="3"/>
  <c r="T58" i="3"/>
  <c r="R58" i="3"/>
  <c r="P58" i="3"/>
  <c r="N58" i="3"/>
  <c r="L58" i="3"/>
  <c r="J58" i="3"/>
  <c r="H58" i="3"/>
  <c r="E58" i="3"/>
  <c r="Z57" i="3"/>
  <c r="X57" i="3"/>
  <c r="V57" i="3"/>
  <c r="T57" i="3"/>
  <c r="R57" i="3"/>
  <c r="P57" i="3"/>
  <c r="N57" i="3"/>
  <c r="L57" i="3"/>
  <c r="J57" i="3"/>
  <c r="H57" i="3"/>
  <c r="E57" i="3"/>
  <c r="Z56" i="3"/>
  <c r="X56" i="3"/>
  <c r="V56" i="3"/>
  <c r="T56" i="3"/>
  <c r="R56" i="3"/>
  <c r="P56" i="3"/>
  <c r="N56" i="3"/>
  <c r="L56" i="3"/>
  <c r="J56" i="3"/>
  <c r="H56" i="3"/>
  <c r="E56" i="3"/>
  <c r="Z55" i="3"/>
  <c r="X55" i="3"/>
  <c r="V55" i="3"/>
  <c r="T55" i="3"/>
  <c r="R55" i="3"/>
  <c r="P55" i="3"/>
  <c r="N55" i="3"/>
  <c r="L55" i="3"/>
  <c r="J55" i="3"/>
  <c r="H55" i="3"/>
  <c r="E55" i="3"/>
  <c r="Z54" i="3"/>
  <c r="X54" i="3"/>
  <c r="V54" i="3"/>
  <c r="T54" i="3"/>
  <c r="R54" i="3"/>
  <c r="P54" i="3"/>
  <c r="N54" i="3"/>
  <c r="L54" i="3"/>
  <c r="J54" i="3"/>
  <c r="H54" i="3"/>
  <c r="E54" i="3"/>
  <c r="Z53" i="3"/>
  <c r="X53" i="3"/>
  <c r="V53" i="3"/>
  <c r="T53" i="3"/>
  <c r="R53" i="3"/>
  <c r="P53" i="3"/>
  <c r="N53" i="3"/>
  <c r="L53" i="3"/>
  <c r="J53" i="3"/>
  <c r="H53" i="3"/>
  <c r="E53" i="3"/>
  <c r="Z52" i="3"/>
  <c r="X52" i="3"/>
  <c r="V52" i="3"/>
  <c r="T52" i="3"/>
  <c r="R52" i="3"/>
  <c r="P52" i="3"/>
  <c r="N52" i="3"/>
  <c r="L52" i="3"/>
  <c r="J52" i="3"/>
  <c r="H52" i="3"/>
  <c r="E52" i="3"/>
  <c r="Z51" i="3"/>
  <c r="X51" i="3"/>
  <c r="V51" i="3"/>
  <c r="T51" i="3"/>
  <c r="R51" i="3"/>
  <c r="P51" i="3"/>
  <c r="N51" i="3"/>
  <c r="L51" i="3"/>
  <c r="J51" i="3"/>
  <c r="H51" i="3"/>
  <c r="E51" i="3"/>
  <c r="Z50" i="3"/>
  <c r="X50" i="3"/>
  <c r="V50" i="3"/>
  <c r="T50" i="3"/>
  <c r="R50" i="3"/>
  <c r="P50" i="3"/>
  <c r="N50" i="3"/>
  <c r="L50" i="3"/>
  <c r="J50" i="3"/>
  <c r="H50" i="3"/>
  <c r="E50" i="3"/>
  <c r="Z49" i="3"/>
  <c r="X49" i="3"/>
  <c r="V49" i="3"/>
  <c r="T49" i="3"/>
  <c r="R49" i="3"/>
  <c r="P49" i="3"/>
  <c r="N49" i="3"/>
  <c r="L49" i="3"/>
  <c r="J49" i="3"/>
  <c r="H49" i="3"/>
  <c r="E49" i="3"/>
  <c r="Z48" i="3"/>
  <c r="X48" i="3"/>
  <c r="V48" i="3"/>
  <c r="T48" i="3"/>
  <c r="R48" i="3"/>
  <c r="P48" i="3"/>
  <c r="N48" i="3"/>
  <c r="L48" i="3"/>
  <c r="J48" i="3"/>
  <c r="H48" i="3"/>
  <c r="E48" i="3"/>
  <c r="Z47" i="3"/>
  <c r="X47" i="3"/>
  <c r="V47" i="3"/>
  <c r="T47" i="3"/>
  <c r="R47" i="3"/>
  <c r="P47" i="3"/>
  <c r="N47" i="3"/>
  <c r="L47" i="3"/>
  <c r="J47" i="3"/>
  <c r="H47" i="3"/>
  <c r="E47" i="3"/>
  <c r="Z46" i="3"/>
  <c r="X46" i="3"/>
  <c r="V46" i="3"/>
  <c r="T46" i="3"/>
  <c r="R46" i="3"/>
  <c r="P46" i="3"/>
  <c r="N46" i="3"/>
  <c r="L46" i="3"/>
  <c r="J46" i="3"/>
  <c r="H46" i="3"/>
  <c r="E46" i="3"/>
  <c r="Z45" i="3"/>
  <c r="X45" i="3"/>
  <c r="V45" i="3"/>
  <c r="T45" i="3"/>
  <c r="R45" i="3"/>
  <c r="P45" i="3"/>
  <c r="N45" i="3"/>
  <c r="L45" i="3"/>
  <c r="J45" i="3"/>
  <c r="H45" i="3"/>
  <c r="E45" i="3"/>
  <c r="Z44" i="3"/>
  <c r="X44" i="3"/>
  <c r="V44" i="3"/>
  <c r="T44" i="3"/>
  <c r="R44" i="3"/>
  <c r="P44" i="3"/>
  <c r="N44" i="3"/>
  <c r="L44" i="3"/>
  <c r="J44" i="3"/>
  <c r="H44" i="3"/>
  <c r="E44" i="3"/>
  <c r="Z43" i="3"/>
  <c r="X43" i="3"/>
  <c r="V43" i="3"/>
  <c r="T43" i="3"/>
  <c r="R43" i="3"/>
  <c r="P43" i="3"/>
  <c r="N43" i="3"/>
  <c r="L43" i="3"/>
  <c r="J43" i="3"/>
  <c r="H43" i="3"/>
  <c r="E43" i="3"/>
  <c r="Z42" i="3"/>
  <c r="X42" i="3"/>
  <c r="V42" i="3"/>
  <c r="T42" i="3"/>
  <c r="R42" i="3"/>
  <c r="P42" i="3"/>
  <c r="N42" i="3"/>
  <c r="L42" i="3"/>
  <c r="J42" i="3"/>
  <c r="H42" i="3"/>
  <c r="E42" i="3"/>
  <c r="Z41" i="3"/>
  <c r="X41" i="3"/>
  <c r="V41" i="3"/>
  <c r="T41" i="3"/>
  <c r="R41" i="3"/>
  <c r="P41" i="3"/>
  <c r="N41" i="3"/>
  <c r="L41" i="3"/>
  <c r="J41" i="3"/>
  <c r="H41" i="3"/>
  <c r="E41" i="3"/>
  <c r="Z40" i="3"/>
  <c r="X40" i="3"/>
  <c r="V40" i="3"/>
  <c r="T40" i="3"/>
  <c r="R40" i="3"/>
  <c r="P40" i="3"/>
  <c r="N40" i="3"/>
  <c r="L40" i="3"/>
  <c r="J40" i="3"/>
  <c r="H40" i="3"/>
  <c r="E40" i="3"/>
  <c r="Z39" i="3"/>
  <c r="X39" i="3"/>
  <c r="V39" i="3"/>
  <c r="T39" i="3"/>
  <c r="R39" i="3"/>
  <c r="P39" i="3"/>
  <c r="N39" i="3"/>
  <c r="L39" i="3"/>
  <c r="J39" i="3"/>
  <c r="H39" i="3"/>
  <c r="E39" i="3"/>
  <c r="Z38" i="3"/>
  <c r="X38" i="3"/>
  <c r="V38" i="3"/>
  <c r="T38" i="3"/>
  <c r="R38" i="3"/>
  <c r="P38" i="3"/>
  <c r="N38" i="3"/>
  <c r="L38" i="3"/>
  <c r="J38" i="3"/>
  <c r="H38" i="3"/>
  <c r="E38" i="3"/>
  <c r="Z37" i="3"/>
  <c r="X37" i="3"/>
  <c r="V37" i="3"/>
  <c r="T37" i="3"/>
  <c r="R37" i="3"/>
  <c r="P37" i="3"/>
  <c r="N37" i="3"/>
  <c r="L37" i="3"/>
  <c r="J37" i="3"/>
  <c r="H37" i="3"/>
  <c r="E37" i="3"/>
  <c r="Z36" i="3"/>
  <c r="X36" i="3"/>
  <c r="V36" i="3"/>
  <c r="T36" i="3"/>
  <c r="R36" i="3"/>
  <c r="P36" i="3"/>
  <c r="N36" i="3"/>
  <c r="L36" i="3"/>
  <c r="J36" i="3"/>
  <c r="H36" i="3"/>
  <c r="E36" i="3"/>
  <c r="AD35" i="3"/>
  <c r="AD102" i="3" s="1"/>
  <c r="AD106" i="3" s="1"/>
  <c r="Z35" i="3"/>
  <c r="X35" i="3"/>
  <c r="V35" i="3"/>
  <c r="T35" i="3"/>
  <c r="R35" i="3"/>
  <c r="P35" i="3"/>
  <c r="N35" i="3"/>
  <c r="K35" i="3"/>
  <c r="E35" i="3" s="1"/>
  <c r="J35" i="3"/>
  <c r="H35" i="3"/>
  <c r="Z34" i="3"/>
  <c r="X34" i="3"/>
  <c r="V34" i="3"/>
  <c r="T34" i="3"/>
  <c r="R34" i="3"/>
  <c r="P34" i="3"/>
  <c r="N34" i="3"/>
  <c r="L34" i="3"/>
  <c r="J34" i="3"/>
  <c r="H34" i="3"/>
  <c r="E34" i="3"/>
  <c r="Z33" i="3"/>
  <c r="X33" i="3"/>
  <c r="V33" i="3"/>
  <c r="T33" i="3"/>
  <c r="R33" i="3"/>
  <c r="P33" i="3"/>
  <c r="N33" i="3"/>
  <c r="L33" i="3"/>
  <c r="J33" i="3"/>
  <c r="H33" i="3"/>
  <c r="E33" i="3"/>
  <c r="Z32" i="3"/>
  <c r="X32" i="3"/>
  <c r="V32" i="3"/>
  <c r="T32" i="3"/>
  <c r="R32" i="3"/>
  <c r="P32" i="3"/>
  <c r="N32" i="3"/>
  <c r="L32" i="3"/>
  <c r="J32" i="3"/>
  <c r="H32" i="3"/>
  <c r="E32" i="3"/>
  <c r="Z31" i="3"/>
  <c r="X31" i="3"/>
  <c r="V31" i="3"/>
  <c r="T31" i="3"/>
  <c r="R31" i="3"/>
  <c r="P31" i="3"/>
  <c r="N31" i="3"/>
  <c r="L31" i="3"/>
  <c r="J31" i="3"/>
  <c r="H31" i="3"/>
  <c r="E31" i="3"/>
  <c r="Z30" i="3"/>
  <c r="X30" i="3"/>
  <c r="V30" i="3"/>
  <c r="T30" i="3"/>
  <c r="R30" i="3"/>
  <c r="P30" i="3"/>
  <c r="N30" i="3"/>
  <c r="L30" i="3"/>
  <c r="J30" i="3"/>
  <c r="H30" i="3"/>
  <c r="E30" i="3"/>
  <c r="Z29" i="3"/>
  <c r="X29" i="3"/>
  <c r="V29" i="3"/>
  <c r="T29" i="3"/>
  <c r="R29" i="3"/>
  <c r="P29" i="3"/>
  <c r="N29" i="3"/>
  <c r="L29" i="3"/>
  <c r="J29" i="3"/>
  <c r="H29" i="3"/>
  <c r="E29" i="3"/>
  <c r="Z28" i="3"/>
  <c r="X28" i="3"/>
  <c r="V28" i="3"/>
  <c r="T28" i="3"/>
  <c r="R28" i="3"/>
  <c r="P28" i="3"/>
  <c r="N28" i="3"/>
  <c r="L28" i="3"/>
  <c r="J28" i="3"/>
  <c r="H28" i="3"/>
  <c r="E28" i="3"/>
  <c r="Z27" i="3"/>
  <c r="X27" i="3"/>
  <c r="V27" i="3"/>
  <c r="T27" i="3"/>
  <c r="R27" i="3"/>
  <c r="P27" i="3"/>
  <c r="N27" i="3"/>
  <c r="L27" i="3"/>
  <c r="J27" i="3"/>
  <c r="H27" i="3"/>
  <c r="E27" i="3"/>
  <c r="Z26" i="3"/>
  <c r="X26" i="3"/>
  <c r="V26" i="3"/>
  <c r="T26" i="3"/>
  <c r="R26" i="3"/>
  <c r="P26" i="3"/>
  <c r="N26" i="3"/>
  <c r="L26" i="3"/>
  <c r="J26" i="3"/>
  <c r="H26" i="3"/>
  <c r="E26" i="3"/>
  <c r="Z25" i="3"/>
  <c r="X25" i="3"/>
  <c r="V25" i="3"/>
  <c r="T25" i="3"/>
  <c r="R25" i="3"/>
  <c r="P25" i="3"/>
  <c r="N25" i="3"/>
  <c r="L25" i="3"/>
  <c r="J25" i="3"/>
  <c r="H25" i="3"/>
  <c r="E25" i="3"/>
  <c r="Z24" i="3"/>
  <c r="X24" i="3"/>
  <c r="V24" i="3"/>
  <c r="T24" i="3"/>
  <c r="R24" i="3"/>
  <c r="P24" i="3"/>
  <c r="N24" i="3"/>
  <c r="L24" i="3"/>
  <c r="J24" i="3"/>
  <c r="H24" i="3"/>
  <c r="E24" i="3"/>
  <c r="Z23" i="3"/>
  <c r="X23" i="3"/>
  <c r="V23" i="3"/>
  <c r="T23" i="3"/>
  <c r="R23" i="3"/>
  <c r="P23" i="3"/>
  <c r="N23" i="3"/>
  <c r="L23" i="3"/>
  <c r="J23" i="3"/>
  <c r="H23" i="3"/>
  <c r="E23" i="3"/>
  <c r="Z22" i="3"/>
  <c r="X22" i="3"/>
  <c r="V22" i="3"/>
  <c r="T22" i="3"/>
  <c r="R22" i="3"/>
  <c r="P22" i="3"/>
  <c r="N22" i="3"/>
  <c r="L22" i="3"/>
  <c r="J22" i="3"/>
  <c r="H22" i="3"/>
  <c r="E22" i="3"/>
  <c r="Z21" i="3"/>
  <c r="X21" i="3"/>
  <c r="V21" i="3"/>
  <c r="T21" i="3"/>
  <c r="R21" i="3"/>
  <c r="P21" i="3"/>
  <c r="N21" i="3"/>
  <c r="L21" i="3"/>
  <c r="J21" i="3"/>
  <c r="H21" i="3"/>
  <c r="E21" i="3"/>
  <c r="Z20" i="3"/>
  <c r="X20" i="3"/>
  <c r="V20" i="3"/>
  <c r="T20" i="3"/>
  <c r="R20" i="3"/>
  <c r="P20" i="3"/>
  <c r="N20" i="3"/>
  <c r="L20" i="3"/>
  <c r="J20" i="3"/>
  <c r="H20" i="3"/>
  <c r="E20" i="3"/>
  <c r="Z19" i="3"/>
  <c r="X19" i="3"/>
  <c r="V19" i="3"/>
  <c r="T19" i="3"/>
  <c r="R19" i="3"/>
  <c r="P19" i="3"/>
  <c r="N19" i="3"/>
  <c r="L19" i="3"/>
  <c r="J19" i="3"/>
  <c r="H19" i="3"/>
  <c r="E19" i="3"/>
  <c r="Z18" i="3"/>
  <c r="X18" i="3"/>
  <c r="V18" i="3"/>
  <c r="T18" i="3"/>
  <c r="R18" i="3"/>
  <c r="P18" i="3"/>
  <c r="N18" i="3"/>
  <c r="L18" i="3"/>
  <c r="J18" i="3"/>
  <c r="H18" i="3"/>
  <c r="E18" i="3"/>
  <c r="Z17" i="3"/>
  <c r="X17" i="3"/>
  <c r="V17" i="3"/>
  <c r="T17" i="3"/>
  <c r="R17" i="3"/>
  <c r="P17" i="3"/>
  <c r="N17" i="3"/>
  <c r="L17" i="3"/>
  <c r="J17" i="3"/>
  <c r="H17" i="3"/>
  <c r="E17" i="3"/>
  <c r="Z16" i="3"/>
  <c r="X16" i="3"/>
  <c r="V16" i="3"/>
  <c r="T16" i="3"/>
  <c r="R16" i="3"/>
  <c r="P16" i="3"/>
  <c r="N16" i="3"/>
  <c r="L16" i="3"/>
  <c r="J16" i="3"/>
  <c r="H16" i="3"/>
  <c r="E16" i="3"/>
  <c r="Z15" i="3"/>
  <c r="X15" i="3"/>
  <c r="V15" i="3"/>
  <c r="T15" i="3"/>
  <c r="R15" i="3"/>
  <c r="P15" i="3"/>
  <c r="N15" i="3"/>
  <c r="L15" i="3"/>
  <c r="J15" i="3"/>
  <c r="H15" i="3"/>
  <c r="E15" i="3"/>
  <c r="AA14" i="3"/>
  <c r="AA102" i="3" s="1"/>
  <c r="AA106" i="3" s="1"/>
  <c r="Z14" i="3"/>
  <c r="X14" i="3"/>
  <c r="V14" i="3"/>
  <c r="T14" i="3"/>
  <c r="R14" i="3"/>
  <c r="P14" i="3"/>
  <c r="L14" i="3"/>
  <c r="J14" i="3"/>
  <c r="H14" i="3"/>
  <c r="Z13" i="3"/>
  <c r="X13" i="3"/>
  <c r="V13" i="3"/>
  <c r="T13" i="3"/>
  <c r="R13" i="3"/>
  <c r="P13" i="3"/>
  <c r="N13" i="3"/>
  <c r="L13" i="3"/>
  <c r="J13" i="3"/>
  <c r="H13" i="3"/>
  <c r="E13" i="3"/>
  <c r="E9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F90" i="1"/>
  <c r="E91" i="1"/>
  <c r="F91" i="1"/>
  <c r="F9" i="1"/>
  <c r="E9" i="1"/>
  <c r="AC93" i="1"/>
  <c r="K31" i="1"/>
  <c r="E31" i="1" s="1"/>
  <c r="AD31" i="1"/>
  <c r="AD93" i="1" s="1"/>
  <c r="AB14" i="3" l="1"/>
  <c r="AB102" i="3" s="1"/>
  <c r="AB106" i="3" s="1"/>
  <c r="M14" i="3"/>
  <c r="E14" i="3" s="1"/>
  <c r="F25" i="3"/>
  <c r="F40" i="3"/>
  <c r="F52" i="3"/>
  <c r="F64" i="3"/>
  <c r="F76" i="3"/>
  <c r="F81" i="3"/>
  <c r="F15" i="3"/>
  <c r="F27" i="3"/>
  <c r="F38" i="3"/>
  <c r="F50" i="3"/>
  <c r="F62" i="3"/>
  <c r="F74" i="3"/>
  <c r="E102" i="3"/>
  <c r="E106" i="3" s="1"/>
  <c r="F48" i="3"/>
  <c r="F47" i="3"/>
  <c r="F98" i="3"/>
  <c r="R102" i="3"/>
  <c r="R106" i="3" s="1"/>
  <c r="F21" i="3"/>
  <c r="F33" i="3"/>
  <c r="L35" i="3"/>
  <c r="L102" i="3" s="1"/>
  <c r="L106" i="3" s="1"/>
  <c r="F46" i="3"/>
  <c r="F58" i="3"/>
  <c r="F70" i="3"/>
  <c r="F87" i="3"/>
  <c r="F92" i="3"/>
  <c r="P102" i="3"/>
  <c r="P106" i="3" s="1"/>
  <c r="F22" i="3"/>
  <c r="F34" i="3"/>
  <c r="F59" i="3"/>
  <c r="F71" i="3"/>
  <c r="F88" i="3"/>
  <c r="F93" i="3"/>
  <c r="T102" i="3"/>
  <c r="T106" i="3" s="1"/>
  <c r="F20" i="3"/>
  <c r="F32" i="3"/>
  <c r="F45" i="3"/>
  <c r="F57" i="3"/>
  <c r="F69" i="3"/>
  <c r="F86" i="3"/>
  <c r="F91" i="3"/>
  <c r="V102" i="3"/>
  <c r="V106" i="3" s="1"/>
  <c r="F85" i="3"/>
  <c r="F44" i="3"/>
  <c r="F56" i="3"/>
  <c r="F68" i="3"/>
  <c r="X102" i="3"/>
  <c r="X106" i="3" s="1"/>
  <c r="F18" i="3"/>
  <c r="F30" i="3"/>
  <c r="F43" i="3"/>
  <c r="F55" i="3"/>
  <c r="F67" i="3"/>
  <c r="F84" i="3"/>
  <c r="J102" i="3"/>
  <c r="J106" i="3" s="1"/>
  <c r="F23" i="3"/>
  <c r="Z102" i="3"/>
  <c r="Z106" i="3" s="1"/>
  <c r="F17" i="3"/>
  <c r="F29" i="3"/>
  <c r="F42" i="3"/>
  <c r="F54" i="3"/>
  <c r="F66" i="3"/>
  <c r="F78" i="3"/>
  <c r="F83" i="3"/>
  <c r="F19" i="3"/>
  <c r="F31" i="3"/>
  <c r="F16" i="3"/>
  <c r="F28" i="3"/>
  <c r="F41" i="3"/>
  <c r="F53" i="3"/>
  <c r="F65" i="3"/>
  <c r="F77" i="3"/>
  <c r="F82" i="3"/>
  <c r="F13" i="3"/>
  <c r="F26" i="3"/>
  <c r="F39" i="3"/>
  <c r="F51" i="3"/>
  <c r="F63" i="3"/>
  <c r="F75" i="3"/>
  <c r="F80" i="3"/>
  <c r="F24" i="3"/>
  <c r="F37" i="3"/>
  <c r="F49" i="3"/>
  <c r="F61" i="3"/>
  <c r="F73" i="3"/>
  <c r="F95" i="3"/>
  <c r="F100" i="3"/>
  <c r="F36" i="3"/>
  <c r="F60" i="3"/>
  <c r="F72" i="3"/>
  <c r="F94" i="3"/>
  <c r="F99" i="3"/>
  <c r="H102" i="3"/>
  <c r="H106" i="3" s="1"/>
  <c r="K102" i="3"/>
  <c r="K106" i="3" s="1"/>
  <c r="M102" i="3"/>
  <c r="M106" i="3" s="1"/>
  <c r="M10" i="1"/>
  <c r="AA10" i="1"/>
  <c r="AA93" i="1" s="1"/>
  <c r="Z91" i="1"/>
  <c r="X91" i="1"/>
  <c r="V91" i="1"/>
  <c r="T91" i="1"/>
  <c r="R91" i="1"/>
  <c r="P91" i="1"/>
  <c r="N91" i="1"/>
  <c r="L91" i="1"/>
  <c r="J91" i="1"/>
  <c r="H91" i="1"/>
  <c r="Z90" i="1"/>
  <c r="X90" i="1"/>
  <c r="V90" i="1"/>
  <c r="T90" i="1"/>
  <c r="R90" i="1"/>
  <c r="P90" i="1"/>
  <c r="N90" i="1"/>
  <c r="L90" i="1"/>
  <c r="J90" i="1"/>
  <c r="H90" i="1"/>
  <c r="Z89" i="1"/>
  <c r="X89" i="1"/>
  <c r="V89" i="1"/>
  <c r="T89" i="1"/>
  <c r="R89" i="1"/>
  <c r="P89" i="1"/>
  <c r="N89" i="1"/>
  <c r="L89" i="1"/>
  <c r="J89" i="1"/>
  <c r="H89" i="1"/>
  <c r="Z88" i="1"/>
  <c r="X88" i="1"/>
  <c r="V88" i="1"/>
  <c r="T88" i="1"/>
  <c r="R88" i="1"/>
  <c r="P88" i="1"/>
  <c r="N88" i="1"/>
  <c r="L88" i="1"/>
  <c r="J88" i="1"/>
  <c r="H88" i="1"/>
  <c r="Z87" i="1"/>
  <c r="X87" i="1"/>
  <c r="V87" i="1"/>
  <c r="T87" i="1"/>
  <c r="R87" i="1"/>
  <c r="P87" i="1"/>
  <c r="N87" i="1"/>
  <c r="L87" i="1"/>
  <c r="J87" i="1"/>
  <c r="H87" i="1"/>
  <c r="Z86" i="1"/>
  <c r="X86" i="1"/>
  <c r="V86" i="1"/>
  <c r="T86" i="1"/>
  <c r="R86" i="1"/>
  <c r="P86" i="1"/>
  <c r="N86" i="1"/>
  <c r="L86" i="1"/>
  <c r="J86" i="1"/>
  <c r="H86" i="1"/>
  <c r="Z85" i="1"/>
  <c r="X85" i="1"/>
  <c r="V85" i="1"/>
  <c r="T85" i="1"/>
  <c r="R85" i="1"/>
  <c r="P85" i="1"/>
  <c r="N85" i="1"/>
  <c r="L85" i="1"/>
  <c r="J85" i="1"/>
  <c r="H85" i="1"/>
  <c r="Z84" i="1"/>
  <c r="X84" i="1"/>
  <c r="V84" i="1"/>
  <c r="T84" i="1"/>
  <c r="R84" i="1"/>
  <c r="P84" i="1"/>
  <c r="N84" i="1"/>
  <c r="L84" i="1"/>
  <c r="J84" i="1"/>
  <c r="H84" i="1"/>
  <c r="Z83" i="1"/>
  <c r="X83" i="1"/>
  <c r="V83" i="1"/>
  <c r="T83" i="1"/>
  <c r="R83" i="1"/>
  <c r="P83" i="1"/>
  <c r="N83" i="1"/>
  <c r="L83" i="1"/>
  <c r="J83" i="1"/>
  <c r="H83" i="1"/>
  <c r="Z82" i="1"/>
  <c r="X82" i="1"/>
  <c r="V82" i="1"/>
  <c r="T82" i="1"/>
  <c r="R82" i="1"/>
  <c r="P82" i="1"/>
  <c r="N82" i="1"/>
  <c r="L82" i="1"/>
  <c r="J82" i="1"/>
  <c r="H82" i="1"/>
  <c r="Z81" i="1"/>
  <c r="X81" i="1"/>
  <c r="V81" i="1"/>
  <c r="T81" i="1"/>
  <c r="R81" i="1"/>
  <c r="P81" i="1"/>
  <c r="N81" i="1"/>
  <c r="L81" i="1"/>
  <c r="J81" i="1"/>
  <c r="H81" i="1"/>
  <c r="Z80" i="1"/>
  <c r="X80" i="1"/>
  <c r="V80" i="1"/>
  <c r="T80" i="1"/>
  <c r="R80" i="1"/>
  <c r="P80" i="1"/>
  <c r="N80" i="1"/>
  <c r="L80" i="1"/>
  <c r="J80" i="1"/>
  <c r="Z79" i="1"/>
  <c r="X79" i="1"/>
  <c r="V79" i="1"/>
  <c r="T79" i="1"/>
  <c r="R79" i="1"/>
  <c r="P79" i="1"/>
  <c r="N79" i="1"/>
  <c r="L79" i="1"/>
  <c r="J79" i="1"/>
  <c r="H79" i="1"/>
  <c r="Z78" i="1"/>
  <c r="X78" i="1"/>
  <c r="V78" i="1"/>
  <c r="T78" i="1"/>
  <c r="R78" i="1"/>
  <c r="P78" i="1"/>
  <c r="N78" i="1"/>
  <c r="L78" i="1"/>
  <c r="J78" i="1"/>
  <c r="H78" i="1"/>
  <c r="Z77" i="1"/>
  <c r="X77" i="1"/>
  <c r="V77" i="1"/>
  <c r="T77" i="1"/>
  <c r="R77" i="1"/>
  <c r="P77" i="1"/>
  <c r="N77" i="1"/>
  <c r="L77" i="1"/>
  <c r="J77" i="1"/>
  <c r="H77" i="1"/>
  <c r="Z76" i="1"/>
  <c r="X76" i="1"/>
  <c r="V76" i="1"/>
  <c r="T76" i="1"/>
  <c r="R76" i="1"/>
  <c r="P76" i="1"/>
  <c r="N76" i="1"/>
  <c r="L76" i="1"/>
  <c r="J76" i="1"/>
  <c r="H76" i="1"/>
  <c r="Z75" i="1"/>
  <c r="X75" i="1"/>
  <c r="V75" i="1"/>
  <c r="T75" i="1"/>
  <c r="R75" i="1"/>
  <c r="P75" i="1"/>
  <c r="N75" i="1"/>
  <c r="L75" i="1"/>
  <c r="J75" i="1"/>
  <c r="H75" i="1"/>
  <c r="Z74" i="1"/>
  <c r="X74" i="1"/>
  <c r="V74" i="1"/>
  <c r="T74" i="1"/>
  <c r="R74" i="1"/>
  <c r="P74" i="1"/>
  <c r="N74" i="1"/>
  <c r="L74" i="1"/>
  <c r="J74" i="1"/>
  <c r="H74" i="1"/>
  <c r="Z73" i="1"/>
  <c r="X73" i="1"/>
  <c r="V73" i="1"/>
  <c r="T73" i="1"/>
  <c r="R73" i="1"/>
  <c r="P73" i="1"/>
  <c r="N73" i="1"/>
  <c r="L73" i="1"/>
  <c r="J73" i="1"/>
  <c r="Z72" i="1"/>
  <c r="X72" i="1"/>
  <c r="V72" i="1"/>
  <c r="T72" i="1"/>
  <c r="R72" i="1"/>
  <c r="P72" i="1"/>
  <c r="N72" i="1"/>
  <c r="L72" i="1"/>
  <c r="J72" i="1"/>
  <c r="H72" i="1"/>
  <c r="Z71" i="1"/>
  <c r="X71" i="1"/>
  <c r="V71" i="1"/>
  <c r="T71" i="1"/>
  <c r="R71" i="1"/>
  <c r="P71" i="1"/>
  <c r="N71" i="1"/>
  <c r="L71" i="1"/>
  <c r="J71" i="1"/>
  <c r="H71" i="1"/>
  <c r="Z70" i="1"/>
  <c r="X70" i="1"/>
  <c r="V70" i="1"/>
  <c r="T70" i="1"/>
  <c r="R70" i="1"/>
  <c r="P70" i="1"/>
  <c r="N70" i="1"/>
  <c r="L70" i="1"/>
  <c r="J70" i="1"/>
  <c r="H70" i="1"/>
  <c r="Z69" i="1"/>
  <c r="X69" i="1"/>
  <c r="V69" i="1"/>
  <c r="T69" i="1"/>
  <c r="R69" i="1"/>
  <c r="P69" i="1"/>
  <c r="N69" i="1"/>
  <c r="L69" i="1"/>
  <c r="J69" i="1"/>
  <c r="H69" i="1"/>
  <c r="Z68" i="1"/>
  <c r="X68" i="1"/>
  <c r="V68" i="1"/>
  <c r="T68" i="1"/>
  <c r="R68" i="1"/>
  <c r="P68" i="1"/>
  <c r="N68" i="1"/>
  <c r="L68" i="1"/>
  <c r="J68" i="1"/>
  <c r="H68" i="1"/>
  <c r="Z67" i="1"/>
  <c r="X67" i="1"/>
  <c r="V67" i="1"/>
  <c r="T67" i="1"/>
  <c r="R67" i="1"/>
  <c r="P67" i="1"/>
  <c r="N67" i="1"/>
  <c r="L67" i="1"/>
  <c r="J67" i="1"/>
  <c r="H67" i="1"/>
  <c r="Z66" i="1"/>
  <c r="X66" i="1"/>
  <c r="V66" i="1"/>
  <c r="T66" i="1"/>
  <c r="R66" i="1"/>
  <c r="P66" i="1"/>
  <c r="N66" i="1"/>
  <c r="L66" i="1"/>
  <c r="J66" i="1"/>
  <c r="H66" i="1"/>
  <c r="Z65" i="1"/>
  <c r="X65" i="1"/>
  <c r="V65" i="1"/>
  <c r="T65" i="1"/>
  <c r="R65" i="1"/>
  <c r="P65" i="1"/>
  <c r="N65" i="1"/>
  <c r="L65" i="1"/>
  <c r="J65" i="1"/>
  <c r="H65" i="1"/>
  <c r="Z64" i="1"/>
  <c r="X64" i="1"/>
  <c r="V64" i="1"/>
  <c r="T64" i="1"/>
  <c r="R64" i="1"/>
  <c r="P64" i="1"/>
  <c r="N64" i="1"/>
  <c r="L64" i="1"/>
  <c r="J64" i="1"/>
  <c r="H64" i="1"/>
  <c r="Z63" i="1"/>
  <c r="X63" i="1"/>
  <c r="V63" i="1"/>
  <c r="T63" i="1"/>
  <c r="R63" i="1"/>
  <c r="P63" i="1"/>
  <c r="N63" i="1"/>
  <c r="L63" i="1"/>
  <c r="J63" i="1"/>
  <c r="H63" i="1"/>
  <c r="Z62" i="1"/>
  <c r="X62" i="1"/>
  <c r="V62" i="1"/>
  <c r="T62" i="1"/>
  <c r="R62" i="1"/>
  <c r="P62" i="1"/>
  <c r="N62" i="1"/>
  <c r="L62" i="1"/>
  <c r="H62" i="1"/>
  <c r="Z61" i="1"/>
  <c r="X61" i="1"/>
  <c r="V61" i="1"/>
  <c r="T61" i="1"/>
  <c r="R61" i="1"/>
  <c r="P61" i="1"/>
  <c r="N61" i="1"/>
  <c r="L61" i="1"/>
  <c r="J61" i="1"/>
  <c r="H61" i="1"/>
  <c r="Z60" i="1"/>
  <c r="X60" i="1"/>
  <c r="V60" i="1"/>
  <c r="T60" i="1"/>
  <c r="R60" i="1"/>
  <c r="P60" i="1"/>
  <c r="N60" i="1"/>
  <c r="L60" i="1"/>
  <c r="J60" i="1"/>
  <c r="H60" i="1"/>
  <c r="Z59" i="1"/>
  <c r="X59" i="1"/>
  <c r="V59" i="1"/>
  <c r="T59" i="1"/>
  <c r="R59" i="1"/>
  <c r="P59" i="1"/>
  <c r="N59" i="1"/>
  <c r="L59" i="1"/>
  <c r="J59" i="1"/>
  <c r="H59" i="1"/>
  <c r="Z58" i="1"/>
  <c r="X58" i="1"/>
  <c r="V58" i="1"/>
  <c r="T58" i="1"/>
  <c r="R58" i="1"/>
  <c r="P58" i="1"/>
  <c r="N58" i="1"/>
  <c r="L58" i="1"/>
  <c r="J58" i="1"/>
  <c r="H58" i="1"/>
  <c r="Z57" i="1"/>
  <c r="X57" i="1"/>
  <c r="V57" i="1"/>
  <c r="T57" i="1"/>
  <c r="R57" i="1"/>
  <c r="P57" i="1"/>
  <c r="N57" i="1"/>
  <c r="L57" i="1"/>
  <c r="J57" i="1"/>
  <c r="Z56" i="1"/>
  <c r="X56" i="1"/>
  <c r="V56" i="1"/>
  <c r="T56" i="1"/>
  <c r="R56" i="1"/>
  <c r="P56" i="1"/>
  <c r="N56" i="1"/>
  <c r="L56" i="1"/>
  <c r="J56" i="1"/>
  <c r="H56" i="1"/>
  <c r="Z55" i="1"/>
  <c r="X55" i="1"/>
  <c r="V55" i="1"/>
  <c r="T55" i="1"/>
  <c r="R55" i="1"/>
  <c r="P55" i="1"/>
  <c r="N55" i="1"/>
  <c r="L55" i="1"/>
  <c r="J55" i="1"/>
  <c r="H55" i="1"/>
  <c r="Z54" i="1"/>
  <c r="X54" i="1"/>
  <c r="V54" i="1"/>
  <c r="T54" i="1"/>
  <c r="R54" i="1"/>
  <c r="P54" i="1"/>
  <c r="N54" i="1"/>
  <c r="L54" i="1"/>
  <c r="J54" i="1"/>
  <c r="H54" i="1"/>
  <c r="Z53" i="1"/>
  <c r="X53" i="1"/>
  <c r="V53" i="1"/>
  <c r="T53" i="1"/>
  <c r="R53" i="1"/>
  <c r="P53" i="1"/>
  <c r="N53" i="1"/>
  <c r="L53" i="1"/>
  <c r="J53" i="1"/>
  <c r="Z52" i="1"/>
  <c r="X52" i="1"/>
  <c r="V52" i="1"/>
  <c r="T52" i="1"/>
  <c r="R52" i="1"/>
  <c r="P52" i="1"/>
  <c r="N52" i="1"/>
  <c r="L52" i="1"/>
  <c r="J52" i="1"/>
  <c r="H52" i="1"/>
  <c r="Z51" i="1"/>
  <c r="X51" i="1"/>
  <c r="V51" i="1"/>
  <c r="T51" i="1"/>
  <c r="R51" i="1"/>
  <c r="P51" i="1"/>
  <c r="N51" i="1"/>
  <c r="L51" i="1"/>
  <c r="J51" i="1"/>
  <c r="H51" i="1"/>
  <c r="Z50" i="1"/>
  <c r="X50" i="1"/>
  <c r="V50" i="1"/>
  <c r="T50" i="1"/>
  <c r="R50" i="1"/>
  <c r="P50" i="1"/>
  <c r="N50" i="1"/>
  <c r="L50" i="1"/>
  <c r="J50" i="1"/>
  <c r="Z49" i="1"/>
  <c r="X49" i="1"/>
  <c r="V49" i="1"/>
  <c r="T49" i="1"/>
  <c r="R49" i="1"/>
  <c r="P49" i="1"/>
  <c r="N49" i="1"/>
  <c r="L49" i="1"/>
  <c r="J49" i="1"/>
  <c r="Z48" i="1"/>
  <c r="X48" i="1"/>
  <c r="V48" i="1"/>
  <c r="T48" i="1"/>
  <c r="R48" i="1"/>
  <c r="P48" i="1"/>
  <c r="N48" i="1"/>
  <c r="L48" i="1"/>
  <c r="J48" i="1"/>
  <c r="H48" i="1"/>
  <c r="Z47" i="1"/>
  <c r="X47" i="1"/>
  <c r="V47" i="1"/>
  <c r="T47" i="1"/>
  <c r="R47" i="1"/>
  <c r="P47" i="1"/>
  <c r="N47" i="1"/>
  <c r="L47" i="1"/>
  <c r="J47" i="1"/>
  <c r="H47" i="1"/>
  <c r="Z46" i="1"/>
  <c r="X46" i="1"/>
  <c r="V46" i="1"/>
  <c r="T46" i="1"/>
  <c r="R46" i="1"/>
  <c r="P46" i="1"/>
  <c r="N46" i="1"/>
  <c r="L46" i="1"/>
  <c r="J46" i="1"/>
  <c r="H46" i="1"/>
  <c r="Z45" i="1"/>
  <c r="X45" i="1"/>
  <c r="V45" i="1"/>
  <c r="T45" i="1"/>
  <c r="R45" i="1"/>
  <c r="P45" i="1"/>
  <c r="N45" i="1"/>
  <c r="L45" i="1"/>
  <c r="J45" i="1"/>
  <c r="H45" i="1"/>
  <c r="Z44" i="1"/>
  <c r="X44" i="1"/>
  <c r="V44" i="1"/>
  <c r="T44" i="1"/>
  <c r="R44" i="1"/>
  <c r="P44" i="1"/>
  <c r="N44" i="1"/>
  <c r="L44" i="1"/>
  <c r="J44" i="1"/>
  <c r="H44" i="1"/>
  <c r="Z43" i="1"/>
  <c r="X43" i="1"/>
  <c r="V43" i="1"/>
  <c r="T43" i="1"/>
  <c r="R43" i="1"/>
  <c r="P43" i="1"/>
  <c r="N43" i="1"/>
  <c r="L43" i="1"/>
  <c r="J43" i="1"/>
  <c r="H43" i="1"/>
  <c r="Z42" i="1"/>
  <c r="X42" i="1"/>
  <c r="V42" i="1"/>
  <c r="T42" i="1"/>
  <c r="R42" i="1"/>
  <c r="P42" i="1"/>
  <c r="N42" i="1"/>
  <c r="L42" i="1"/>
  <c r="J42" i="1"/>
  <c r="Z41" i="1"/>
  <c r="X41" i="1"/>
  <c r="V41" i="1"/>
  <c r="T41" i="1"/>
  <c r="R41" i="1"/>
  <c r="P41" i="1"/>
  <c r="N41" i="1"/>
  <c r="L41" i="1"/>
  <c r="J41" i="1"/>
  <c r="H41" i="1"/>
  <c r="Z40" i="1"/>
  <c r="X40" i="1"/>
  <c r="V40" i="1"/>
  <c r="R40" i="1"/>
  <c r="P40" i="1"/>
  <c r="N40" i="1"/>
  <c r="L40" i="1"/>
  <c r="J40" i="1"/>
  <c r="H40" i="1"/>
  <c r="Z39" i="1"/>
  <c r="X39" i="1"/>
  <c r="V39" i="1"/>
  <c r="T39" i="1"/>
  <c r="R39" i="1"/>
  <c r="P39" i="1"/>
  <c r="N39" i="1"/>
  <c r="L39" i="1"/>
  <c r="J39" i="1"/>
  <c r="H39" i="1"/>
  <c r="Z38" i="1"/>
  <c r="X38" i="1"/>
  <c r="V38" i="1"/>
  <c r="T38" i="1"/>
  <c r="R38" i="1"/>
  <c r="P38" i="1"/>
  <c r="N38" i="1"/>
  <c r="L38" i="1"/>
  <c r="J38" i="1"/>
  <c r="H38" i="1"/>
  <c r="Z37" i="1"/>
  <c r="X37" i="1"/>
  <c r="V37" i="1"/>
  <c r="T37" i="1"/>
  <c r="R37" i="1"/>
  <c r="P37" i="1"/>
  <c r="N37" i="1"/>
  <c r="L37" i="1"/>
  <c r="J37" i="1"/>
  <c r="H37" i="1"/>
  <c r="Z36" i="1"/>
  <c r="X36" i="1"/>
  <c r="V36" i="1"/>
  <c r="T36" i="1"/>
  <c r="R36" i="1"/>
  <c r="P36" i="1"/>
  <c r="N36" i="1"/>
  <c r="L36" i="1"/>
  <c r="J36" i="1"/>
  <c r="H36" i="1"/>
  <c r="Z35" i="1"/>
  <c r="X35" i="1"/>
  <c r="V35" i="1"/>
  <c r="T35" i="1"/>
  <c r="R35" i="1"/>
  <c r="P35" i="1"/>
  <c r="N35" i="1"/>
  <c r="L35" i="1"/>
  <c r="J35" i="1"/>
  <c r="H35" i="1"/>
  <c r="Z34" i="1"/>
  <c r="X34" i="1"/>
  <c r="V34" i="1"/>
  <c r="T34" i="1"/>
  <c r="R34" i="1"/>
  <c r="P34" i="1"/>
  <c r="N34" i="1"/>
  <c r="L34" i="1"/>
  <c r="J34" i="1"/>
  <c r="Z33" i="1"/>
  <c r="X33" i="1"/>
  <c r="V33" i="1"/>
  <c r="T33" i="1"/>
  <c r="R33" i="1"/>
  <c r="P33" i="1"/>
  <c r="N33" i="1"/>
  <c r="L33" i="1"/>
  <c r="J33" i="1"/>
  <c r="H33" i="1"/>
  <c r="Z32" i="1"/>
  <c r="X32" i="1"/>
  <c r="V32" i="1"/>
  <c r="T32" i="1"/>
  <c r="R32" i="1"/>
  <c r="P32" i="1"/>
  <c r="N32" i="1"/>
  <c r="L32" i="1"/>
  <c r="J32" i="1"/>
  <c r="H32" i="1"/>
  <c r="Z31" i="1"/>
  <c r="X31" i="1"/>
  <c r="V31" i="1"/>
  <c r="T31" i="1"/>
  <c r="R31" i="1"/>
  <c r="P31" i="1"/>
  <c r="N31" i="1"/>
  <c r="L31" i="1"/>
  <c r="F31" i="1" s="1"/>
  <c r="J31" i="1"/>
  <c r="H31" i="1"/>
  <c r="Z30" i="1"/>
  <c r="X30" i="1"/>
  <c r="V30" i="1"/>
  <c r="T30" i="1"/>
  <c r="R30" i="1"/>
  <c r="P30" i="1"/>
  <c r="N30" i="1"/>
  <c r="L30" i="1"/>
  <c r="J30" i="1"/>
  <c r="H30" i="1"/>
  <c r="Z29" i="1"/>
  <c r="X29" i="1"/>
  <c r="V29" i="1"/>
  <c r="T29" i="1"/>
  <c r="R29" i="1"/>
  <c r="P29" i="1"/>
  <c r="N29" i="1"/>
  <c r="L29" i="1"/>
  <c r="J29" i="1"/>
  <c r="H29" i="1"/>
  <c r="Z28" i="1"/>
  <c r="X28" i="1"/>
  <c r="V28" i="1"/>
  <c r="T28" i="1"/>
  <c r="R28" i="1"/>
  <c r="P28" i="1"/>
  <c r="N28" i="1"/>
  <c r="L28" i="1"/>
  <c r="J28" i="1"/>
  <c r="H28" i="1"/>
  <c r="Z27" i="1"/>
  <c r="X27" i="1"/>
  <c r="V27" i="1"/>
  <c r="T27" i="1"/>
  <c r="R27" i="1"/>
  <c r="P27" i="1"/>
  <c r="N27" i="1"/>
  <c r="L27" i="1"/>
  <c r="J27" i="1"/>
  <c r="H27" i="1"/>
  <c r="Z26" i="1"/>
  <c r="X26" i="1"/>
  <c r="V26" i="1"/>
  <c r="T26" i="1"/>
  <c r="R26" i="1"/>
  <c r="P26" i="1"/>
  <c r="N26" i="1"/>
  <c r="L26" i="1"/>
  <c r="J26" i="1"/>
  <c r="H26" i="1"/>
  <c r="Z25" i="1"/>
  <c r="X25" i="1"/>
  <c r="V25" i="1"/>
  <c r="T25" i="1"/>
  <c r="R25" i="1"/>
  <c r="P25" i="1"/>
  <c r="N25" i="1"/>
  <c r="L25" i="1"/>
  <c r="J25" i="1"/>
  <c r="H25" i="1"/>
  <c r="Z24" i="1"/>
  <c r="X24" i="1"/>
  <c r="V24" i="1"/>
  <c r="T24" i="1"/>
  <c r="R24" i="1"/>
  <c r="P24" i="1"/>
  <c r="N24" i="1"/>
  <c r="L24" i="1"/>
  <c r="J24" i="1"/>
  <c r="H24" i="1"/>
  <c r="Z23" i="1"/>
  <c r="X23" i="1"/>
  <c r="V23" i="1"/>
  <c r="T23" i="1"/>
  <c r="R23" i="1"/>
  <c r="P23" i="1"/>
  <c r="N23" i="1"/>
  <c r="L23" i="1"/>
  <c r="J23" i="1"/>
  <c r="H23" i="1"/>
  <c r="Z22" i="1"/>
  <c r="X22" i="1"/>
  <c r="V22" i="1"/>
  <c r="T22" i="1"/>
  <c r="R22" i="1"/>
  <c r="P22" i="1"/>
  <c r="N22" i="1"/>
  <c r="L22" i="1"/>
  <c r="J22" i="1"/>
  <c r="H22" i="1"/>
  <c r="Z21" i="1"/>
  <c r="X21" i="1"/>
  <c r="V21" i="1"/>
  <c r="R21" i="1"/>
  <c r="P21" i="1"/>
  <c r="N21" i="1"/>
  <c r="L21" i="1"/>
  <c r="J21" i="1"/>
  <c r="H21" i="1"/>
  <c r="Z20" i="1"/>
  <c r="X20" i="1"/>
  <c r="V20" i="1"/>
  <c r="T20" i="1"/>
  <c r="R20" i="1"/>
  <c r="P20" i="1"/>
  <c r="N20" i="1"/>
  <c r="L20" i="1"/>
  <c r="J20" i="1"/>
  <c r="H20" i="1"/>
  <c r="Z19" i="1"/>
  <c r="X19" i="1"/>
  <c r="V19" i="1"/>
  <c r="R19" i="1"/>
  <c r="P19" i="1"/>
  <c r="N19" i="1"/>
  <c r="L19" i="1"/>
  <c r="J19" i="1"/>
  <c r="H19" i="1"/>
  <c r="Z18" i="1"/>
  <c r="X18" i="1"/>
  <c r="V18" i="1"/>
  <c r="T18" i="1"/>
  <c r="R18" i="1"/>
  <c r="P18" i="1"/>
  <c r="N18" i="1"/>
  <c r="L18" i="1"/>
  <c r="J18" i="1"/>
  <c r="H18" i="1"/>
  <c r="Z17" i="1"/>
  <c r="X17" i="1"/>
  <c r="V17" i="1"/>
  <c r="T17" i="1"/>
  <c r="R17" i="1"/>
  <c r="P17" i="1"/>
  <c r="N17" i="1"/>
  <c r="L17" i="1"/>
  <c r="J17" i="1"/>
  <c r="H17" i="1"/>
  <c r="Z16" i="1"/>
  <c r="X16" i="1"/>
  <c r="V16" i="1"/>
  <c r="T16" i="1"/>
  <c r="R16" i="1"/>
  <c r="P16" i="1"/>
  <c r="N16" i="1"/>
  <c r="L16" i="1"/>
  <c r="J16" i="1"/>
  <c r="H16" i="1"/>
  <c r="Z15" i="1"/>
  <c r="X15" i="1"/>
  <c r="V15" i="1"/>
  <c r="T15" i="1"/>
  <c r="R15" i="1"/>
  <c r="P15" i="1"/>
  <c r="N15" i="1"/>
  <c r="L15" i="1"/>
  <c r="J15" i="1"/>
  <c r="H15" i="1"/>
  <c r="Z14" i="1"/>
  <c r="X14" i="1"/>
  <c r="V14" i="1"/>
  <c r="T14" i="1"/>
  <c r="R14" i="1"/>
  <c r="P14" i="1"/>
  <c r="N14" i="1"/>
  <c r="L14" i="1"/>
  <c r="J14" i="1"/>
  <c r="H14" i="1"/>
  <c r="Z13" i="1"/>
  <c r="X13" i="1"/>
  <c r="V13" i="1"/>
  <c r="T13" i="1"/>
  <c r="R13" i="1"/>
  <c r="P13" i="1"/>
  <c r="N13" i="1"/>
  <c r="L13" i="1"/>
  <c r="J13" i="1"/>
  <c r="H13" i="1"/>
  <c r="Z12" i="1"/>
  <c r="X12" i="1"/>
  <c r="V12" i="1"/>
  <c r="T12" i="1"/>
  <c r="R12" i="1"/>
  <c r="P12" i="1"/>
  <c r="N12" i="1"/>
  <c r="L12" i="1"/>
  <c r="J12" i="1"/>
  <c r="Z11" i="1"/>
  <c r="X11" i="1"/>
  <c r="V11" i="1"/>
  <c r="T11" i="1"/>
  <c r="P11" i="1"/>
  <c r="N11" i="1"/>
  <c r="L11" i="1"/>
  <c r="J11" i="1"/>
  <c r="H11" i="1"/>
  <c r="Z10" i="1"/>
  <c r="X10" i="1"/>
  <c r="V10" i="1"/>
  <c r="T10" i="1"/>
  <c r="R10" i="1"/>
  <c r="P10" i="1"/>
  <c r="L10" i="1"/>
  <c r="J10" i="1"/>
  <c r="H10" i="1"/>
  <c r="Z9" i="1"/>
  <c r="X9" i="1"/>
  <c r="N9" i="1"/>
  <c r="L9" i="1"/>
  <c r="N14" i="3" l="1"/>
  <c r="F14" i="3" s="1"/>
  <c r="F35" i="3"/>
  <c r="N10" i="1"/>
  <c r="E10" i="1"/>
  <c r="AB10" i="1"/>
  <c r="AB93" i="1" s="1"/>
  <c r="N93" i="1"/>
  <c r="Z93" i="1"/>
  <c r="H73" i="1"/>
  <c r="R11" i="1"/>
  <c r="H12" i="1"/>
  <c r="T21" i="1"/>
  <c r="H34" i="1"/>
  <c r="T40" i="1"/>
  <c r="H42" i="1"/>
  <c r="O93" i="1"/>
  <c r="P9" i="1"/>
  <c r="P93" i="1" s="1"/>
  <c r="T19" i="1"/>
  <c r="Q93" i="1"/>
  <c r="H49" i="1"/>
  <c r="H50" i="1"/>
  <c r="H57" i="1"/>
  <c r="Y93" i="1"/>
  <c r="R9" i="1"/>
  <c r="S93" i="1"/>
  <c r="J62" i="1"/>
  <c r="L93" i="1"/>
  <c r="M93" i="1"/>
  <c r="G93" i="1"/>
  <c r="H9" i="1"/>
  <c r="T9" i="1"/>
  <c r="H80" i="1"/>
  <c r="X93" i="1"/>
  <c r="U93" i="1"/>
  <c r="I93" i="1"/>
  <c r="J9" i="1"/>
  <c r="J93" i="1" s="1"/>
  <c r="V9" i="1"/>
  <c r="V93" i="1" s="1"/>
  <c r="K93" i="1"/>
  <c r="W93" i="1"/>
  <c r="H53" i="1"/>
  <c r="N102" i="3" l="1"/>
  <c r="N106" i="3" s="1"/>
  <c r="F102" i="3"/>
  <c r="F106" i="3" s="1"/>
  <c r="F10" i="1"/>
  <c r="E93" i="1"/>
  <c r="T93" i="1"/>
  <c r="H93" i="1"/>
  <c r="F93" i="1"/>
  <c r="R93" i="1"/>
</calcChain>
</file>

<file path=xl/sharedStrings.xml><?xml version="1.0" encoding="utf-8"?>
<sst xmlns="http://schemas.openxmlformats.org/spreadsheetml/2006/main" count="277" uniqueCount="50">
  <si>
    <t>Приложение № 4</t>
  </si>
  <si>
    <t>№ п/п</t>
  </si>
  <si>
    <t>Наименование профиля ВМП</t>
  </si>
  <si>
    <t>№ группы ВМП</t>
  </si>
  <si>
    <t>Тариф</t>
  </si>
  <si>
    <t>ГБУЗ "Областная клиническая больница КО"</t>
  </si>
  <si>
    <t>ФГБУ "Федеральный центр высоких медицинских технология" МЗ РФ</t>
  </si>
  <si>
    <t>ГБУЗ "Детская областная больница КО"</t>
  </si>
  <si>
    <t>ГБУЗ КО "Центральная городская клиническая больница"</t>
  </si>
  <si>
    <t>ГБУЗ "Региональный перинатальный центр"</t>
  </si>
  <si>
    <t>ГБУЗ "Центр специализированных видов медицинской помощи КО"</t>
  </si>
  <si>
    <t>ФГБУ "1409 Военно-морской клинический госпиталь" МО РФ</t>
  </si>
  <si>
    <t>ГБУЗ КО "Городская клиническая БСМП"</t>
  </si>
  <si>
    <t>ГБУЗ "Гусевская ЦРБ"</t>
  </si>
  <si>
    <t>ГБУЗ "Онкоцентр КО"</t>
  </si>
  <si>
    <t>ИТОГО:</t>
  </si>
  <si>
    <t>ОМП</t>
  </si>
  <si>
    <t>ОФС, тыс. руб.</t>
  </si>
  <si>
    <t>Акушерство и гинекология</t>
  </si>
  <si>
    <t>Гастроэнтерология</t>
  </si>
  <si>
    <t>Гематология</t>
  </si>
  <si>
    <t>Детская хирург.(новорожд)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</si>
  <si>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</si>
  <si>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</si>
  <si>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</si>
  <si>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</si>
  <si>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</si>
  <si>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</si>
  <si>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</si>
  <si>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</si>
  <si>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</si>
  <si>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</si>
  <si>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</si>
  <si>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</si>
  <si>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</si>
  <si>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</si>
  <si>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</si>
  <si>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к протоколу заседания № 13 Комиссии</t>
  </si>
  <si>
    <t>от 27 декабря 2024 года</t>
  </si>
  <si>
    <t xml:space="preserve">Объем оказания медицинской помощи и объем финансировых средств высокотехнологичных видов медицинской помощи в разрезе групп и профилей за счет средств обязательного медицинского страхования в 2025 году  </t>
  </si>
  <si>
    <t>Сердечно-сосудистая хирургия</t>
  </si>
  <si>
    <t>отклонения</t>
  </si>
  <si>
    <t>АО "Медицина"</t>
  </si>
  <si>
    <t>ООО "Хирургия Грандмед"</t>
  </si>
  <si>
    <t>отклонение</t>
  </si>
  <si>
    <t>(с изменениями от 27.01.2025г.)</t>
  </si>
  <si>
    <t>к Выписке из Протокола заседания № 2</t>
  </si>
  <si>
    <t>Комиссии от 27.01.2025 года</t>
  </si>
  <si>
    <t>Приложение № 5</t>
  </si>
  <si>
    <t>ИТОГО (на н.г.):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</si>
</sst>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9" tint="-0.49998474074526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43" fontId="4" fillId="0" borderId="0" xfId="1" applyFont="1"/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>
      <alignment vertical="top"/>
    </xf>
    <xf numFmtId="0" fontId="7" fillId="0" borderId="0" xfId="2" applyFont="1" applyFill="1">
      <alignment vertical="top"/>
    </xf>
    <xf numFmtId="4" fontId="8" fillId="0" borderId="0" xfId="2" applyNumberFormat="1" applyFont="1" applyFill="1">
      <alignment vertical="top"/>
    </xf>
    <xf numFmtId="3" fontId="6" fillId="0" borderId="0" xfId="2" applyNumberFormat="1" applyFont="1" applyFill="1">
      <alignment vertical="top"/>
    </xf>
    <xf numFmtId="4" fontId="6" fillId="0" borderId="0" xfId="2" applyNumberFormat="1" applyFont="1" applyFill="1">
      <alignment vertical="top"/>
    </xf>
    <xf numFmtId="0" fontId="9" fillId="0" borderId="0" xfId="0" applyFont="1"/>
    <xf numFmtId="0" fontId="10" fillId="0" borderId="0" xfId="0" applyFont="1" applyAlignment="1">
      <alignment horizontal="left" vertical="top"/>
    </xf>
    <xf numFmtId="4" fontId="3" fillId="0" borderId="0" xfId="2" applyNumberFormat="1" applyFont="1" applyFill="1" applyAlignment="1">
      <alignment horizontal="right" vertical="top"/>
    </xf>
    <xf numFmtId="3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right" vertical="center"/>
    </xf>
    <xf numFmtId="0" fontId="5" fillId="0" borderId="0" xfId="2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3" fontId="4" fillId="2" borderId="0" xfId="1" applyFont="1" applyFill="1" applyAlignment="1">
      <alignment vertical="center"/>
    </xf>
    <xf numFmtId="2" fontId="13" fillId="0" borderId="11" xfId="2" applyNumberFormat="1" applyFont="1" applyFill="1" applyBorder="1" applyAlignment="1">
      <alignment horizontal="center" vertical="top" wrapText="1"/>
    </xf>
    <xf numFmtId="4" fontId="13" fillId="0" borderId="11" xfId="2" applyNumberFormat="1" applyFont="1" applyFill="1" applyBorder="1" applyAlignment="1">
      <alignment horizontal="center" vertical="top" wrapText="1"/>
    </xf>
    <xf numFmtId="4" fontId="13" fillId="0" borderId="12" xfId="2" applyNumberFormat="1" applyFont="1" applyFill="1" applyBorder="1" applyAlignment="1">
      <alignment horizontal="center" vertical="top" wrapText="1"/>
    </xf>
    <xf numFmtId="3" fontId="13" fillId="0" borderId="11" xfId="2" applyNumberFormat="1" applyFont="1" applyFill="1" applyBorder="1" applyAlignment="1">
      <alignment horizontal="center" vertical="top" wrapText="1"/>
    </xf>
    <xf numFmtId="2" fontId="13" fillId="0" borderId="13" xfId="2" applyNumberFormat="1" applyFont="1" applyFill="1" applyBorder="1" applyAlignment="1">
      <alignment horizontal="center" vertical="top" wrapText="1"/>
    </xf>
    <xf numFmtId="4" fontId="13" fillId="0" borderId="14" xfId="2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43" fontId="4" fillId="0" borderId="0" xfId="1" applyFont="1" applyAlignment="1">
      <alignment vertical="top"/>
    </xf>
    <xf numFmtId="0" fontId="3" fillId="0" borderId="15" xfId="2" applyFont="1" applyFill="1" applyBorder="1" applyAlignment="1">
      <alignment horizontal="center" vertical="center"/>
    </xf>
    <xf numFmtId="164" fontId="4" fillId="0" borderId="0" xfId="1" applyNumberFormat="1" applyFont="1"/>
    <xf numFmtId="4" fontId="4" fillId="0" borderId="0" xfId="0" applyNumberFormat="1" applyFont="1"/>
    <xf numFmtId="0" fontId="19" fillId="0" borderId="0" xfId="0" applyFont="1"/>
    <xf numFmtId="0" fontId="18" fillId="0" borderId="21" xfId="2" applyFont="1" applyFill="1" applyBorder="1" applyAlignment="1">
      <alignment horizontal="center" vertical="center"/>
    </xf>
    <xf numFmtId="0" fontId="20" fillId="0" borderId="0" xfId="0" applyFont="1"/>
    <xf numFmtId="164" fontId="21" fillId="0" borderId="0" xfId="1" applyNumberFormat="1" applyFont="1"/>
    <xf numFmtId="0" fontId="21" fillId="0" borderId="0" xfId="0" applyFont="1"/>
    <xf numFmtId="43" fontId="21" fillId="0" borderId="0" xfId="1" applyFont="1"/>
    <xf numFmtId="0" fontId="3" fillId="0" borderId="22" xfId="2" applyFont="1" applyFill="1" applyBorder="1" applyAlignment="1">
      <alignment vertical="center" wrapText="1"/>
    </xf>
    <xf numFmtId="164" fontId="4" fillId="0" borderId="0" xfId="0" applyNumberFormat="1" applyFont="1"/>
    <xf numFmtId="0" fontId="16" fillId="0" borderId="0" xfId="0" applyFont="1"/>
    <xf numFmtId="0" fontId="17" fillId="0" borderId="0" xfId="0" applyFont="1"/>
    <xf numFmtId="3" fontId="4" fillId="0" borderId="0" xfId="0" applyNumberFormat="1" applyFont="1"/>
    <xf numFmtId="4" fontId="3" fillId="0" borderId="0" xfId="2" applyNumberFormat="1" applyFont="1" applyFill="1" applyAlignment="1">
      <alignment vertical="center"/>
    </xf>
    <xf numFmtId="0" fontId="3" fillId="0" borderId="21" xfId="2" applyFont="1" applyFill="1" applyBorder="1" applyAlignment="1">
      <alignment horizontal="center" vertical="center"/>
    </xf>
    <xf numFmtId="49" fontId="4" fillId="0" borderId="16" xfId="2" applyNumberFormat="1" applyFont="1" applyFill="1" applyBorder="1" applyAlignment="1">
      <alignment vertical="top" wrapText="1"/>
    </xf>
    <xf numFmtId="3" fontId="22" fillId="0" borderId="17" xfId="2" applyNumberFormat="1" applyFont="1" applyFill="1" applyBorder="1" applyAlignment="1">
      <alignment horizontal="center" vertical="center"/>
    </xf>
    <xf numFmtId="0" fontId="23" fillId="0" borderId="18" xfId="2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vertical="top" wrapText="1"/>
    </xf>
    <xf numFmtId="3" fontId="4" fillId="0" borderId="10" xfId="2" applyNumberFormat="1" applyFont="1" applyFill="1" applyBorder="1" applyAlignment="1">
      <alignment horizontal="center" vertical="center"/>
    </xf>
    <xf numFmtId="4" fontId="23" fillId="0" borderId="19" xfId="2" applyNumberFormat="1" applyFont="1" applyFill="1" applyBorder="1" applyAlignment="1">
      <alignment horizontal="center" vertical="center"/>
    </xf>
    <xf numFmtId="0" fontId="24" fillId="0" borderId="23" xfId="2" applyFont="1" applyFill="1" applyBorder="1" applyAlignment="1">
      <alignment vertical="center" wrapText="1"/>
    </xf>
    <xf numFmtId="3" fontId="24" fillId="0" borderId="23" xfId="2" applyNumberFormat="1" applyFont="1" applyFill="1" applyBorder="1" applyAlignment="1">
      <alignment horizontal="center" vertical="center"/>
    </xf>
    <xf numFmtId="165" fontId="24" fillId="0" borderId="23" xfId="2" applyNumberFormat="1" applyFont="1" applyFill="1" applyBorder="1" applyAlignment="1">
      <alignment horizontal="center" vertical="center"/>
    </xf>
    <xf numFmtId="4" fontId="24" fillId="0" borderId="23" xfId="2" applyNumberFormat="1" applyFont="1" applyFill="1" applyBorder="1" applyAlignment="1">
      <alignment horizontal="center" vertical="center"/>
    </xf>
    <xf numFmtId="4" fontId="23" fillId="0" borderId="20" xfId="2" applyNumberFormat="1" applyFont="1" applyFill="1" applyBorder="1" applyAlignment="1">
      <alignment horizontal="center" vertical="center"/>
    </xf>
    <xf numFmtId="166" fontId="17" fillId="0" borderId="0" xfId="3" applyNumberFormat="1" applyFont="1"/>
    <xf numFmtId="0" fontId="25" fillId="0" borderId="18" xfId="2" applyFont="1" applyFill="1" applyBorder="1" applyAlignment="1">
      <alignment horizontal="center" vertical="center"/>
    </xf>
    <xf numFmtId="0" fontId="20" fillId="0" borderId="24" xfId="0" applyFont="1" applyBorder="1"/>
    <xf numFmtId="4" fontId="24" fillId="0" borderId="25" xfId="2" applyNumberFormat="1" applyFont="1" applyFill="1" applyBorder="1" applyAlignment="1">
      <alignment horizontal="center" vertical="center"/>
    </xf>
    <xf numFmtId="49" fontId="21" fillId="0" borderId="16" xfId="2" applyNumberFormat="1" applyFont="1" applyFill="1" applyBorder="1" applyAlignment="1">
      <alignment vertical="top" wrapText="1"/>
    </xf>
    <xf numFmtId="3" fontId="20" fillId="0" borderId="17" xfId="2" applyNumberFormat="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center" vertical="center"/>
    </xf>
    <xf numFmtId="0" fontId="18" fillId="0" borderId="18" xfId="2" applyFont="1" applyFill="1" applyBorder="1" applyAlignment="1">
      <alignment horizontal="center" vertical="center"/>
    </xf>
    <xf numFmtId="4" fontId="18" fillId="0" borderId="19" xfId="2" applyNumberFormat="1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3" fontId="15" fillId="0" borderId="17" xfId="2" applyNumberFormat="1" applyFont="1" applyFill="1" applyBorder="1" applyAlignment="1">
      <alignment horizontal="center" vertical="center"/>
    </xf>
    <xf numFmtId="0" fontId="25" fillId="0" borderId="22" xfId="2" applyFont="1" applyFill="1" applyBorder="1" applyAlignment="1">
      <alignment vertical="center" wrapText="1"/>
    </xf>
    <xf numFmtId="0" fontId="18" fillId="0" borderId="23" xfId="2" applyFont="1" applyFill="1" applyBorder="1" applyAlignment="1">
      <alignment vertical="center" wrapText="1"/>
    </xf>
    <xf numFmtId="3" fontId="18" fillId="0" borderId="23" xfId="2" applyNumberFormat="1" applyFont="1" applyFill="1" applyBorder="1" applyAlignment="1">
      <alignment horizontal="center" vertical="center"/>
    </xf>
    <xf numFmtId="165" fontId="18" fillId="0" borderId="23" xfId="2" applyNumberFormat="1" applyFont="1" applyFill="1" applyBorder="1" applyAlignment="1">
      <alignment horizontal="center" vertical="center"/>
    </xf>
    <xf numFmtId="4" fontId="18" fillId="0" borderId="23" xfId="2" applyNumberFormat="1" applyFont="1" applyFill="1" applyBorder="1" applyAlignment="1">
      <alignment horizontal="center" vertical="center"/>
    </xf>
    <xf numFmtId="4" fontId="18" fillId="0" borderId="25" xfId="2" applyNumberFormat="1" applyFont="1" applyFill="1" applyBorder="1" applyAlignment="1">
      <alignment horizontal="center" vertical="center"/>
    </xf>
    <xf numFmtId="0" fontId="26" fillId="0" borderId="0" xfId="0" applyFont="1"/>
    <xf numFmtId="49" fontId="21" fillId="0" borderId="0" xfId="2" applyNumberFormat="1" applyFont="1" applyFill="1" applyBorder="1" applyAlignment="1">
      <alignment vertical="top" wrapText="1"/>
    </xf>
    <xf numFmtId="3" fontId="21" fillId="0" borderId="10" xfId="2" applyNumberFormat="1" applyFont="1" applyFill="1" applyBorder="1" applyAlignment="1">
      <alignment horizontal="center" vertical="center"/>
    </xf>
    <xf numFmtId="4" fontId="25" fillId="0" borderId="20" xfId="2" applyNumberFormat="1" applyFont="1" applyFill="1" applyBorder="1" applyAlignment="1">
      <alignment horizontal="center" vertical="center"/>
    </xf>
    <xf numFmtId="4" fontId="25" fillId="0" borderId="19" xfId="2" applyNumberFormat="1" applyFont="1" applyFill="1" applyBorder="1" applyAlignment="1">
      <alignment horizontal="center" vertical="center"/>
    </xf>
    <xf numFmtId="4" fontId="15" fillId="2" borderId="4" xfId="2" applyNumberFormat="1" applyFont="1" applyFill="1" applyBorder="1" applyAlignment="1">
      <alignment horizontal="center" vertical="center" wrapText="1"/>
    </xf>
    <xf numFmtId="4" fontId="15" fillId="2" borderId="5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top"/>
    </xf>
    <xf numFmtId="0" fontId="13" fillId="0" borderId="1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4" fontId="13" fillId="0" borderId="2" xfId="2" applyNumberFormat="1" applyFont="1" applyFill="1" applyBorder="1" applyAlignment="1">
      <alignment horizontal="center" vertical="center" wrapText="1"/>
    </xf>
    <xf numFmtId="4" fontId="13" fillId="0" borderId="9" xfId="2" applyNumberFormat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4" fontId="15" fillId="2" borderId="6" xfId="2" applyNumberFormat="1" applyFont="1" applyFill="1" applyBorder="1" applyAlignment="1">
      <alignment horizontal="center" vertical="center" wrapText="1"/>
    </xf>
    <xf numFmtId="4" fontId="15" fillId="2" borderId="7" xfId="2" applyNumberFormat="1" applyFont="1" applyFill="1" applyBorder="1" applyAlignment="1">
      <alignment horizontal="center" vertical="center" wrapText="1"/>
    </xf>
    <xf numFmtId="4" fontId="15" fillId="0" borderId="4" xfId="2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</cellXfs>
  <cellStyles count="4">
    <cellStyle name="Обычный" xfId="0" builtinId="0"/>
    <cellStyle name="Обычный 3" xfId="2" xr:uid="{08A0F161-1375-43E2-B39F-4C73FA291AB1}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4A69E-88AA-43D4-A266-0DD5C9FBAC3C}">
  <sheetPr>
    <tabColor theme="3" tint="0.79998168889431442"/>
    <pageSetUpPr fitToPage="1"/>
  </sheetPr>
  <dimension ref="A1:AH107"/>
  <sheetViews>
    <sheetView tabSelected="1" view="pageBreakPreview" zoomScale="80" zoomScaleNormal="90" zoomScaleSheetLayoutView="80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I98" sqref="I98"/>
    </sheetView>
  </sheetViews>
  <sheetFormatPr defaultRowHeight="15" x14ac:dyDescent="0.25"/>
  <cols>
    <col min="1" max="1" width="4.7109375" style="1" customWidth="1"/>
    <col min="2" max="2" width="21.85546875" style="39" customWidth="1"/>
    <col min="3" max="3" width="9.140625" style="39"/>
    <col min="4" max="5" width="11.140625" style="40" customWidth="1"/>
    <col min="6" max="6" width="14.42578125" style="40" customWidth="1"/>
    <col min="7" max="7" width="9.140625" style="1" customWidth="1"/>
    <col min="8" max="8" width="15.140625" style="1" customWidth="1"/>
    <col min="9" max="9" width="8" style="1" customWidth="1"/>
    <col min="10" max="10" width="12.28515625" style="1" customWidth="1"/>
    <col min="11" max="11" width="7.7109375" style="1" customWidth="1"/>
    <col min="12" max="12" width="11.140625" style="1" customWidth="1"/>
    <col min="13" max="13" width="6.140625" style="1" customWidth="1"/>
    <col min="14" max="14" width="12.140625" style="1" customWidth="1"/>
    <col min="15" max="15" width="7.140625" style="1" customWidth="1"/>
    <col min="16" max="16" width="11.85546875" style="1" customWidth="1"/>
    <col min="17" max="17" width="5.85546875" style="1" customWidth="1"/>
    <col min="18" max="18" width="11.7109375" style="1" customWidth="1"/>
    <col min="19" max="19" width="6.5703125" style="1" customWidth="1"/>
    <col min="20" max="20" width="10.85546875" style="1" customWidth="1"/>
    <col min="21" max="21" width="5.5703125" style="1" customWidth="1"/>
    <col min="22" max="22" width="11" style="1" customWidth="1"/>
    <col min="23" max="23" width="6.7109375" style="1" customWidth="1"/>
    <col min="24" max="24" width="11.85546875" style="1" customWidth="1"/>
    <col min="25" max="25" width="6.140625" style="41" customWidth="1"/>
    <col min="26" max="26" width="13.140625" style="1" customWidth="1"/>
    <col min="27" max="27" width="6.5703125" style="1" customWidth="1"/>
    <col min="28" max="28" width="9.5703125" style="1" customWidth="1"/>
    <col min="29" max="29" width="6.28515625" style="1" customWidth="1"/>
    <col min="30" max="30" width="9.140625" style="1"/>
    <col min="31" max="31" width="10.85546875" style="1" customWidth="1"/>
    <col min="32" max="33" width="9.140625" style="1"/>
    <col min="34" max="34" width="10.42578125" style="2" bestFit="1" customWidth="1"/>
    <col min="35" max="16384" width="9.140625" style="1"/>
  </cols>
  <sheetData>
    <row r="1" spans="1:34" ht="15.75" x14ac:dyDescent="0.25">
      <c r="AD1" s="92" t="s">
        <v>48</v>
      </c>
    </row>
    <row r="2" spans="1:34" ht="15.75" x14ac:dyDescent="0.25">
      <c r="AD2" s="92" t="s">
        <v>46</v>
      </c>
    </row>
    <row r="3" spans="1:34" ht="15.75" x14ac:dyDescent="0.25">
      <c r="AD3" s="92" t="s">
        <v>47</v>
      </c>
    </row>
    <row r="5" spans="1:34" ht="15.75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AA5" s="42"/>
      <c r="AD5" s="14" t="s">
        <v>0</v>
      </c>
    </row>
    <row r="6" spans="1:34" ht="15.75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AA6" s="42"/>
      <c r="AD6" s="14" t="s">
        <v>37</v>
      </c>
    </row>
    <row r="7" spans="1:34" ht="15.75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AA7" s="42"/>
      <c r="AD7" s="14" t="s">
        <v>38</v>
      </c>
    </row>
    <row r="8" spans="1:34" ht="18.75" x14ac:dyDescent="0.25">
      <c r="A8" s="3"/>
      <c r="B8" s="4"/>
      <c r="C8" s="5"/>
      <c r="D8" s="6"/>
      <c r="E8" s="6"/>
      <c r="F8" s="6"/>
      <c r="G8" s="5"/>
      <c r="H8" s="7"/>
      <c r="I8" s="8"/>
      <c r="J8" s="9"/>
      <c r="K8" s="5"/>
      <c r="L8" s="9"/>
      <c r="M8" s="5"/>
      <c r="N8" s="9"/>
      <c r="O8" s="8"/>
      <c r="P8" s="9"/>
      <c r="Q8" s="5"/>
      <c r="R8" s="10"/>
      <c r="S8" s="11"/>
      <c r="T8" s="9"/>
      <c r="U8" s="5"/>
      <c r="V8" s="12"/>
      <c r="W8" s="12"/>
      <c r="X8" s="12"/>
      <c r="Y8" s="13"/>
      <c r="Z8" s="14"/>
      <c r="AA8" s="14"/>
    </row>
    <row r="9" spans="1:34" ht="30.75" customHeight="1" x14ac:dyDescent="0.25">
      <c r="A9" s="79" t="s">
        <v>39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</row>
    <row r="10" spans="1:34" ht="19.5" customHeight="1" thickBot="1" x14ac:dyDescent="0.3">
      <c r="A10" s="80" t="s">
        <v>45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</row>
    <row r="11" spans="1:34" s="18" customFormat="1" ht="84" customHeight="1" x14ac:dyDescent="0.25">
      <c r="A11" s="81" t="s">
        <v>1</v>
      </c>
      <c r="B11" s="83" t="s">
        <v>2</v>
      </c>
      <c r="C11" s="85" t="s">
        <v>3</v>
      </c>
      <c r="D11" s="87" t="s">
        <v>4</v>
      </c>
      <c r="E11" s="89" t="s">
        <v>15</v>
      </c>
      <c r="F11" s="90" t="s">
        <v>15</v>
      </c>
      <c r="G11" s="91" t="s">
        <v>5</v>
      </c>
      <c r="H11" s="91"/>
      <c r="I11" s="91" t="s">
        <v>6</v>
      </c>
      <c r="J11" s="91"/>
      <c r="K11" s="91" t="s">
        <v>7</v>
      </c>
      <c r="L11" s="91"/>
      <c r="M11" s="91" t="s">
        <v>8</v>
      </c>
      <c r="N11" s="91"/>
      <c r="O11" s="77" t="s">
        <v>9</v>
      </c>
      <c r="P11" s="77"/>
      <c r="Q11" s="77" t="s">
        <v>10</v>
      </c>
      <c r="R11" s="77"/>
      <c r="S11" s="77" t="s">
        <v>11</v>
      </c>
      <c r="T11" s="77"/>
      <c r="U11" s="77" t="s">
        <v>12</v>
      </c>
      <c r="V11" s="77"/>
      <c r="W11" s="77" t="s">
        <v>13</v>
      </c>
      <c r="X11" s="78"/>
      <c r="Y11" s="77" t="s">
        <v>14</v>
      </c>
      <c r="Z11" s="90"/>
      <c r="AA11" s="77" t="s">
        <v>43</v>
      </c>
      <c r="AB11" s="78"/>
      <c r="AC11" s="77" t="s">
        <v>42</v>
      </c>
      <c r="AD11" s="90"/>
      <c r="AH11" s="19"/>
    </row>
    <row r="12" spans="1:34" s="26" customFormat="1" ht="36.75" customHeight="1" x14ac:dyDescent="0.25">
      <c r="A12" s="82"/>
      <c r="B12" s="84"/>
      <c r="C12" s="86"/>
      <c r="D12" s="88"/>
      <c r="E12" s="24" t="s">
        <v>16</v>
      </c>
      <c r="F12" s="25" t="s">
        <v>17</v>
      </c>
      <c r="G12" s="20" t="s">
        <v>16</v>
      </c>
      <c r="H12" s="21" t="s">
        <v>17</v>
      </c>
      <c r="I12" s="20" t="s">
        <v>16</v>
      </c>
      <c r="J12" s="21" t="s">
        <v>17</v>
      </c>
      <c r="K12" s="20" t="s">
        <v>16</v>
      </c>
      <c r="L12" s="21" t="s">
        <v>17</v>
      </c>
      <c r="M12" s="20" t="s">
        <v>16</v>
      </c>
      <c r="N12" s="21" t="s">
        <v>17</v>
      </c>
      <c r="O12" s="20" t="s">
        <v>16</v>
      </c>
      <c r="P12" s="21" t="s">
        <v>17</v>
      </c>
      <c r="Q12" s="20" t="s">
        <v>16</v>
      </c>
      <c r="R12" s="21" t="s">
        <v>17</v>
      </c>
      <c r="S12" s="20" t="s">
        <v>16</v>
      </c>
      <c r="T12" s="21" t="s">
        <v>17</v>
      </c>
      <c r="U12" s="20" t="s">
        <v>16</v>
      </c>
      <c r="V12" s="21" t="s">
        <v>17</v>
      </c>
      <c r="W12" s="20" t="s">
        <v>16</v>
      </c>
      <c r="X12" s="22" t="s">
        <v>17</v>
      </c>
      <c r="Y12" s="23" t="s">
        <v>16</v>
      </c>
      <c r="Z12" s="25" t="s">
        <v>17</v>
      </c>
      <c r="AA12" s="23" t="s">
        <v>16</v>
      </c>
      <c r="AB12" s="25" t="s">
        <v>17</v>
      </c>
      <c r="AC12" s="23" t="s">
        <v>16</v>
      </c>
      <c r="AD12" s="25" t="s">
        <v>17</v>
      </c>
      <c r="AH12" s="27"/>
    </row>
    <row r="13" spans="1:34" ht="30" x14ac:dyDescent="0.25">
      <c r="A13" s="28">
        <v>1</v>
      </c>
      <c r="B13" s="44" t="s">
        <v>18</v>
      </c>
      <c r="C13" s="45">
        <v>1</v>
      </c>
      <c r="D13" s="45">
        <v>171506</v>
      </c>
      <c r="E13" s="46">
        <f>G13+I13+K13+M13+O13+Q13+S13+U13+W13+Y13+AA13+AC13</f>
        <v>14</v>
      </c>
      <c r="F13" s="54">
        <f>H13+J13+L13+N13+P13+R13+T13+V13+X13+Z13+AB13+AD13</f>
        <v>2401.0839999999998</v>
      </c>
      <c r="G13" s="46">
        <v>0</v>
      </c>
      <c r="H13" s="49">
        <f>G13*$D13/1000</f>
        <v>0</v>
      </c>
      <c r="I13" s="46">
        <v>0</v>
      </c>
      <c r="J13" s="49">
        <f>I13*$D13/1000</f>
        <v>0</v>
      </c>
      <c r="K13" s="46">
        <v>0</v>
      </c>
      <c r="L13" s="49">
        <f>K13*$D13/1000</f>
        <v>0</v>
      </c>
      <c r="M13" s="46">
        <v>10</v>
      </c>
      <c r="N13" s="49">
        <f>M13*$D13/1000</f>
        <v>1715.06</v>
      </c>
      <c r="O13" s="46">
        <v>4</v>
      </c>
      <c r="P13" s="49">
        <f>O13*$D13/1000</f>
        <v>686.024</v>
      </c>
      <c r="Q13" s="46">
        <v>0</v>
      </c>
      <c r="R13" s="49">
        <f>Q13*$D13/1000</f>
        <v>0</v>
      </c>
      <c r="S13" s="46">
        <v>0</v>
      </c>
      <c r="T13" s="49">
        <f>S13*$D13/1000</f>
        <v>0</v>
      </c>
      <c r="U13" s="46">
        <v>0</v>
      </c>
      <c r="V13" s="49">
        <f>U13*$D13/1000</f>
        <v>0</v>
      </c>
      <c r="W13" s="46">
        <v>0</v>
      </c>
      <c r="X13" s="49">
        <f>W13*$D13/1000</f>
        <v>0</v>
      </c>
      <c r="Y13" s="46">
        <v>0</v>
      </c>
      <c r="Z13" s="49">
        <f>Y13*$D13/1000</f>
        <v>0</v>
      </c>
      <c r="AA13" s="46"/>
      <c r="AB13" s="49"/>
      <c r="AC13" s="46"/>
      <c r="AD13" s="54"/>
      <c r="AF13" s="41"/>
    </row>
    <row r="14" spans="1:34" ht="30" x14ac:dyDescent="0.25">
      <c r="A14" s="28">
        <v>2</v>
      </c>
      <c r="B14" s="44" t="s">
        <v>18</v>
      </c>
      <c r="C14" s="45">
        <v>2</v>
      </c>
      <c r="D14" s="45">
        <v>262515</v>
      </c>
      <c r="E14" s="46">
        <f t="shared" ref="E14:F77" si="0">G14+I14+K14+M14+O14+Q14+S14+U14+W14+Y14+AA14+AC14</f>
        <v>31</v>
      </c>
      <c r="F14" s="54">
        <f t="shared" si="0"/>
        <v>8137.9650000000001</v>
      </c>
      <c r="G14" s="46">
        <v>0</v>
      </c>
      <c r="H14" s="49">
        <f t="shared" ref="H14:H77" si="1">G14*$D14/1000</f>
        <v>0</v>
      </c>
      <c r="I14" s="46">
        <v>0</v>
      </c>
      <c r="J14" s="49">
        <f t="shared" ref="J14:J77" si="2">I14*$D14/1000</f>
        <v>0</v>
      </c>
      <c r="K14" s="46">
        <v>0</v>
      </c>
      <c r="L14" s="49">
        <f t="shared" ref="L14:L77" si="3">K14*$D14/1000</f>
        <v>0</v>
      </c>
      <c r="M14" s="64">
        <f>15-AA14</f>
        <v>14</v>
      </c>
      <c r="N14" s="49">
        <f t="shared" ref="N14:N77" si="4">M14*$D14/1000</f>
        <v>3675.21</v>
      </c>
      <c r="O14" s="46">
        <v>16</v>
      </c>
      <c r="P14" s="49">
        <f t="shared" ref="P14:P77" si="5">O14*$D14/1000</f>
        <v>4200.24</v>
      </c>
      <c r="Q14" s="46">
        <v>0</v>
      </c>
      <c r="R14" s="49">
        <f t="shared" ref="R14:R77" si="6">Q14*$D14/1000</f>
        <v>0</v>
      </c>
      <c r="S14" s="46">
        <v>0</v>
      </c>
      <c r="T14" s="49">
        <f t="shared" ref="T14:T77" si="7">S14*$D14/1000</f>
        <v>0</v>
      </c>
      <c r="U14" s="46">
        <v>0</v>
      </c>
      <c r="V14" s="49">
        <f t="shared" ref="V14:V77" si="8">U14*$D14/1000</f>
        <v>0</v>
      </c>
      <c r="W14" s="46">
        <v>0</v>
      </c>
      <c r="X14" s="49">
        <f t="shared" ref="X14:X77" si="9">W14*$D14/1000</f>
        <v>0</v>
      </c>
      <c r="Y14" s="46">
        <v>0</v>
      </c>
      <c r="Z14" s="49">
        <f t="shared" ref="Z14:AD77" si="10">Y14*$D14/1000</f>
        <v>0</v>
      </c>
      <c r="AA14" s="46">
        <f>1</f>
        <v>1</v>
      </c>
      <c r="AB14" s="49">
        <f t="shared" si="10"/>
        <v>262.51499999999999</v>
      </c>
      <c r="AC14" s="46"/>
      <c r="AD14" s="54"/>
      <c r="AF14" s="41"/>
    </row>
    <row r="15" spans="1:34" ht="30" x14ac:dyDescent="0.25">
      <c r="A15" s="28">
        <v>3</v>
      </c>
      <c r="B15" s="44" t="s">
        <v>18</v>
      </c>
      <c r="C15" s="45">
        <v>3</v>
      </c>
      <c r="D15" s="45">
        <v>167548</v>
      </c>
      <c r="E15" s="46">
        <f t="shared" si="0"/>
        <v>0</v>
      </c>
      <c r="F15" s="54">
        <f t="shared" si="0"/>
        <v>0</v>
      </c>
      <c r="G15" s="46">
        <v>0</v>
      </c>
      <c r="H15" s="49">
        <f t="shared" si="1"/>
        <v>0</v>
      </c>
      <c r="I15" s="46">
        <v>0</v>
      </c>
      <c r="J15" s="49">
        <f t="shared" si="2"/>
        <v>0</v>
      </c>
      <c r="K15" s="46">
        <v>0</v>
      </c>
      <c r="L15" s="49">
        <f t="shared" si="3"/>
        <v>0</v>
      </c>
      <c r="M15" s="46">
        <v>0</v>
      </c>
      <c r="N15" s="49">
        <f t="shared" si="4"/>
        <v>0</v>
      </c>
      <c r="O15" s="46">
        <v>0</v>
      </c>
      <c r="P15" s="49">
        <f t="shared" si="5"/>
        <v>0</v>
      </c>
      <c r="Q15" s="46">
        <v>0</v>
      </c>
      <c r="R15" s="49">
        <f t="shared" si="6"/>
        <v>0</v>
      </c>
      <c r="S15" s="46">
        <v>0</v>
      </c>
      <c r="T15" s="49">
        <f t="shared" si="7"/>
        <v>0</v>
      </c>
      <c r="U15" s="46">
        <v>0</v>
      </c>
      <c r="V15" s="49">
        <f t="shared" si="8"/>
        <v>0</v>
      </c>
      <c r="W15" s="46">
        <v>0</v>
      </c>
      <c r="X15" s="49">
        <f t="shared" si="9"/>
        <v>0</v>
      </c>
      <c r="Y15" s="46">
        <v>0</v>
      </c>
      <c r="Z15" s="49">
        <f t="shared" si="10"/>
        <v>0</v>
      </c>
      <c r="AA15" s="46"/>
      <c r="AB15" s="49"/>
      <c r="AC15" s="46"/>
      <c r="AD15" s="54"/>
      <c r="AF15" s="41"/>
    </row>
    <row r="16" spans="1:34" ht="30" x14ac:dyDescent="0.25">
      <c r="A16" s="28">
        <v>4</v>
      </c>
      <c r="B16" s="44" t="s">
        <v>18</v>
      </c>
      <c r="C16" s="45">
        <v>4</v>
      </c>
      <c r="D16" s="45">
        <v>294536</v>
      </c>
      <c r="E16" s="46">
        <f t="shared" si="0"/>
        <v>0</v>
      </c>
      <c r="F16" s="54">
        <f t="shared" si="0"/>
        <v>0</v>
      </c>
      <c r="G16" s="46">
        <v>0</v>
      </c>
      <c r="H16" s="49">
        <f t="shared" si="1"/>
        <v>0</v>
      </c>
      <c r="I16" s="46">
        <v>0</v>
      </c>
      <c r="J16" s="49">
        <f t="shared" si="2"/>
        <v>0</v>
      </c>
      <c r="K16" s="46">
        <v>0</v>
      </c>
      <c r="L16" s="49">
        <f t="shared" si="3"/>
        <v>0</v>
      </c>
      <c r="M16" s="46">
        <v>0</v>
      </c>
      <c r="N16" s="49">
        <f t="shared" si="4"/>
        <v>0</v>
      </c>
      <c r="O16" s="46">
        <v>0</v>
      </c>
      <c r="P16" s="49">
        <f t="shared" si="5"/>
        <v>0</v>
      </c>
      <c r="Q16" s="46">
        <v>0</v>
      </c>
      <c r="R16" s="49">
        <f t="shared" si="6"/>
        <v>0</v>
      </c>
      <c r="S16" s="46">
        <v>0</v>
      </c>
      <c r="T16" s="49">
        <f t="shared" si="7"/>
        <v>0</v>
      </c>
      <c r="U16" s="46">
        <v>0</v>
      </c>
      <c r="V16" s="49">
        <f t="shared" si="8"/>
        <v>0</v>
      </c>
      <c r="W16" s="46">
        <v>0</v>
      </c>
      <c r="X16" s="49">
        <f t="shared" si="9"/>
        <v>0</v>
      </c>
      <c r="Y16" s="46">
        <v>0</v>
      </c>
      <c r="Z16" s="49">
        <f t="shared" si="10"/>
        <v>0</v>
      </c>
      <c r="AA16" s="46"/>
      <c r="AB16" s="49"/>
      <c r="AC16" s="46"/>
      <c r="AD16" s="54"/>
      <c r="AF16" s="41"/>
    </row>
    <row r="17" spans="1:32" ht="15.75" x14ac:dyDescent="0.25">
      <c r="A17" s="28">
        <v>5</v>
      </c>
      <c r="B17" s="44" t="s">
        <v>19</v>
      </c>
      <c r="C17" s="45">
        <v>5</v>
      </c>
      <c r="D17" s="45">
        <v>175846</v>
      </c>
      <c r="E17" s="46">
        <f t="shared" si="0"/>
        <v>15</v>
      </c>
      <c r="F17" s="54">
        <f t="shared" si="0"/>
        <v>2637.69</v>
      </c>
      <c r="G17" s="46">
        <v>15</v>
      </c>
      <c r="H17" s="49">
        <f t="shared" si="1"/>
        <v>2637.69</v>
      </c>
      <c r="I17" s="46">
        <v>0</v>
      </c>
      <c r="J17" s="49">
        <f t="shared" si="2"/>
        <v>0</v>
      </c>
      <c r="K17" s="46">
        <v>0</v>
      </c>
      <c r="L17" s="49">
        <f t="shared" si="3"/>
        <v>0</v>
      </c>
      <c r="M17" s="46">
        <v>0</v>
      </c>
      <c r="N17" s="49">
        <f t="shared" si="4"/>
        <v>0</v>
      </c>
      <c r="O17" s="46">
        <v>0</v>
      </c>
      <c r="P17" s="49">
        <f t="shared" si="5"/>
        <v>0</v>
      </c>
      <c r="Q17" s="46">
        <v>0</v>
      </c>
      <c r="R17" s="49">
        <f t="shared" si="6"/>
        <v>0</v>
      </c>
      <c r="S17" s="46">
        <v>0</v>
      </c>
      <c r="T17" s="49">
        <f t="shared" si="7"/>
        <v>0</v>
      </c>
      <c r="U17" s="46">
        <v>0</v>
      </c>
      <c r="V17" s="49">
        <f t="shared" si="8"/>
        <v>0</v>
      </c>
      <c r="W17" s="46">
        <v>0</v>
      </c>
      <c r="X17" s="49">
        <f t="shared" si="9"/>
        <v>0</v>
      </c>
      <c r="Y17" s="46">
        <v>0</v>
      </c>
      <c r="Z17" s="49">
        <f t="shared" si="10"/>
        <v>0</v>
      </c>
      <c r="AA17" s="46"/>
      <c r="AB17" s="49"/>
      <c r="AC17" s="46"/>
      <c r="AD17" s="54"/>
      <c r="AE17" s="29"/>
      <c r="AF17" s="41"/>
    </row>
    <row r="18" spans="1:32" ht="15.75" x14ac:dyDescent="0.25">
      <c r="A18" s="28">
        <v>6</v>
      </c>
      <c r="B18" s="44" t="s">
        <v>20</v>
      </c>
      <c r="C18" s="45">
        <v>6</v>
      </c>
      <c r="D18" s="45">
        <v>199732</v>
      </c>
      <c r="E18" s="46">
        <f t="shared" si="0"/>
        <v>0</v>
      </c>
      <c r="F18" s="54">
        <f t="shared" si="0"/>
        <v>0</v>
      </c>
      <c r="G18" s="46">
        <v>0</v>
      </c>
      <c r="H18" s="49">
        <f t="shared" si="1"/>
        <v>0</v>
      </c>
      <c r="I18" s="46">
        <v>0</v>
      </c>
      <c r="J18" s="49">
        <f t="shared" si="2"/>
        <v>0</v>
      </c>
      <c r="K18" s="46">
        <v>0</v>
      </c>
      <c r="L18" s="49">
        <f t="shared" si="3"/>
        <v>0</v>
      </c>
      <c r="M18" s="46">
        <v>0</v>
      </c>
      <c r="N18" s="49">
        <f t="shared" si="4"/>
        <v>0</v>
      </c>
      <c r="O18" s="46">
        <v>0</v>
      </c>
      <c r="P18" s="49">
        <f t="shared" si="5"/>
        <v>0</v>
      </c>
      <c r="Q18" s="46">
        <v>0</v>
      </c>
      <c r="R18" s="49">
        <f t="shared" si="6"/>
        <v>0</v>
      </c>
      <c r="S18" s="46">
        <v>0</v>
      </c>
      <c r="T18" s="49">
        <f t="shared" si="7"/>
        <v>0</v>
      </c>
      <c r="U18" s="46">
        <v>0</v>
      </c>
      <c r="V18" s="49">
        <f t="shared" si="8"/>
        <v>0</v>
      </c>
      <c r="W18" s="46">
        <v>0</v>
      </c>
      <c r="X18" s="49">
        <f t="shared" si="9"/>
        <v>0</v>
      </c>
      <c r="Y18" s="46">
        <v>0</v>
      </c>
      <c r="Z18" s="49">
        <f t="shared" si="10"/>
        <v>0</v>
      </c>
      <c r="AA18" s="46"/>
      <c r="AB18" s="49"/>
      <c r="AC18" s="46"/>
      <c r="AD18" s="54"/>
      <c r="AE18" s="29"/>
      <c r="AF18" s="41"/>
    </row>
    <row r="19" spans="1:32" ht="15.75" x14ac:dyDescent="0.25">
      <c r="A19" s="28">
        <v>7</v>
      </c>
      <c r="B19" s="44" t="s">
        <v>20</v>
      </c>
      <c r="C19" s="45">
        <v>7</v>
      </c>
      <c r="D19" s="45">
        <v>567146</v>
      </c>
      <c r="E19" s="46">
        <f t="shared" si="0"/>
        <v>0</v>
      </c>
      <c r="F19" s="54">
        <f t="shared" si="0"/>
        <v>0</v>
      </c>
      <c r="G19" s="46">
        <v>0</v>
      </c>
      <c r="H19" s="49">
        <f t="shared" si="1"/>
        <v>0</v>
      </c>
      <c r="I19" s="46">
        <v>0</v>
      </c>
      <c r="J19" s="49">
        <f t="shared" si="2"/>
        <v>0</v>
      </c>
      <c r="K19" s="46">
        <v>0</v>
      </c>
      <c r="L19" s="49">
        <f t="shared" si="3"/>
        <v>0</v>
      </c>
      <c r="M19" s="46">
        <v>0</v>
      </c>
      <c r="N19" s="49">
        <f t="shared" si="4"/>
        <v>0</v>
      </c>
      <c r="O19" s="46">
        <v>0</v>
      </c>
      <c r="P19" s="49">
        <f t="shared" si="5"/>
        <v>0</v>
      </c>
      <c r="Q19" s="46">
        <v>0</v>
      </c>
      <c r="R19" s="49">
        <f t="shared" si="6"/>
        <v>0</v>
      </c>
      <c r="S19" s="46">
        <v>0</v>
      </c>
      <c r="T19" s="49">
        <f t="shared" si="7"/>
        <v>0</v>
      </c>
      <c r="U19" s="46">
        <v>0</v>
      </c>
      <c r="V19" s="49">
        <f t="shared" si="8"/>
        <v>0</v>
      </c>
      <c r="W19" s="46">
        <v>0</v>
      </c>
      <c r="X19" s="49">
        <f t="shared" si="9"/>
        <v>0</v>
      </c>
      <c r="Y19" s="46">
        <v>0</v>
      </c>
      <c r="Z19" s="49">
        <f t="shared" si="10"/>
        <v>0</v>
      </c>
      <c r="AA19" s="46"/>
      <c r="AB19" s="49"/>
      <c r="AC19" s="46"/>
      <c r="AD19" s="54"/>
      <c r="AE19" s="29"/>
      <c r="AF19" s="41"/>
    </row>
    <row r="20" spans="1:32" ht="30" x14ac:dyDescent="0.25">
      <c r="A20" s="28">
        <v>8</v>
      </c>
      <c r="B20" s="44" t="s">
        <v>21</v>
      </c>
      <c r="C20" s="45">
        <v>8</v>
      </c>
      <c r="D20" s="45">
        <v>359834</v>
      </c>
      <c r="E20" s="46">
        <f t="shared" si="0"/>
        <v>0</v>
      </c>
      <c r="F20" s="54">
        <f t="shared" si="0"/>
        <v>0</v>
      </c>
      <c r="G20" s="46">
        <v>0</v>
      </c>
      <c r="H20" s="49">
        <f t="shared" si="1"/>
        <v>0</v>
      </c>
      <c r="I20" s="46">
        <v>0</v>
      </c>
      <c r="J20" s="49">
        <f t="shared" si="2"/>
        <v>0</v>
      </c>
      <c r="K20" s="46">
        <v>0</v>
      </c>
      <c r="L20" s="49">
        <f t="shared" si="3"/>
        <v>0</v>
      </c>
      <c r="M20" s="46">
        <v>0</v>
      </c>
      <c r="N20" s="49">
        <f t="shared" si="4"/>
        <v>0</v>
      </c>
      <c r="O20" s="46">
        <v>0</v>
      </c>
      <c r="P20" s="49">
        <f t="shared" si="5"/>
        <v>0</v>
      </c>
      <c r="Q20" s="46">
        <v>0</v>
      </c>
      <c r="R20" s="49">
        <f t="shared" si="6"/>
        <v>0</v>
      </c>
      <c r="S20" s="46">
        <v>0</v>
      </c>
      <c r="T20" s="49">
        <f t="shared" si="7"/>
        <v>0</v>
      </c>
      <c r="U20" s="46">
        <v>0</v>
      </c>
      <c r="V20" s="49">
        <f t="shared" si="8"/>
        <v>0</v>
      </c>
      <c r="W20" s="46">
        <v>0</v>
      </c>
      <c r="X20" s="49">
        <f t="shared" si="9"/>
        <v>0</v>
      </c>
      <c r="Y20" s="46">
        <v>0</v>
      </c>
      <c r="Z20" s="49">
        <f t="shared" si="10"/>
        <v>0</v>
      </c>
      <c r="AA20" s="46"/>
      <c r="AB20" s="49"/>
      <c r="AC20" s="46"/>
      <c r="AD20" s="54"/>
      <c r="AE20" s="29"/>
      <c r="AF20" s="41"/>
    </row>
    <row r="21" spans="1:32" ht="15.75" x14ac:dyDescent="0.25">
      <c r="A21" s="28">
        <v>9</v>
      </c>
      <c r="B21" s="44" t="s">
        <v>22</v>
      </c>
      <c r="C21" s="45">
        <v>9</v>
      </c>
      <c r="D21" s="45">
        <v>135718</v>
      </c>
      <c r="E21" s="46">
        <f t="shared" si="0"/>
        <v>55</v>
      </c>
      <c r="F21" s="54">
        <f t="shared" si="0"/>
        <v>7464.49</v>
      </c>
      <c r="G21" s="46">
        <v>0</v>
      </c>
      <c r="H21" s="49">
        <f t="shared" si="1"/>
        <v>0</v>
      </c>
      <c r="I21" s="46">
        <v>0</v>
      </c>
      <c r="J21" s="49">
        <f t="shared" si="2"/>
        <v>0</v>
      </c>
      <c r="K21" s="46">
        <v>0</v>
      </c>
      <c r="L21" s="49">
        <f t="shared" si="3"/>
        <v>0</v>
      </c>
      <c r="M21" s="46">
        <v>0</v>
      </c>
      <c r="N21" s="49">
        <f t="shared" si="4"/>
        <v>0</v>
      </c>
      <c r="O21" s="46">
        <v>0</v>
      </c>
      <c r="P21" s="49">
        <f t="shared" si="5"/>
        <v>0</v>
      </c>
      <c r="Q21" s="46">
        <v>55</v>
      </c>
      <c r="R21" s="49">
        <f t="shared" si="6"/>
        <v>7464.49</v>
      </c>
      <c r="S21" s="46">
        <v>0</v>
      </c>
      <c r="T21" s="49">
        <f t="shared" si="7"/>
        <v>0</v>
      </c>
      <c r="U21" s="46">
        <v>0</v>
      </c>
      <c r="V21" s="49">
        <f t="shared" si="8"/>
        <v>0</v>
      </c>
      <c r="W21" s="46">
        <v>0</v>
      </c>
      <c r="X21" s="49">
        <f t="shared" si="9"/>
        <v>0</v>
      </c>
      <c r="Y21" s="46">
        <v>0</v>
      </c>
      <c r="Z21" s="49">
        <f t="shared" si="10"/>
        <v>0</v>
      </c>
      <c r="AA21" s="46"/>
      <c r="AB21" s="49"/>
      <c r="AC21" s="46"/>
      <c r="AD21" s="54"/>
      <c r="AE21" s="29"/>
      <c r="AF21" s="41"/>
    </row>
    <row r="22" spans="1:32" ht="15.75" x14ac:dyDescent="0.25">
      <c r="A22" s="28">
        <v>10</v>
      </c>
      <c r="B22" s="44" t="s">
        <v>23</v>
      </c>
      <c r="C22" s="45">
        <v>10</v>
      </c>
      <c r="D22" s="45">
        <v>732178</v>
      </c>
      <c r="E22" s="46">
        <f t="shared" si="0"/>
        <v>0</v>
      </c>
      <c r="F22" s="54">
        <f t="shared" si="0"/>
        <v>0</v>
      </c>
      <c r="G22" s="46">
        <v>0</v>
      </c>
      <c r="H22" s="49">
        <f t="shared" si="1"/>
        <v>0</v>
      </c>
      <c r="I22" s="46">
        <v>0</v>
      </c>
      <c r="J22" s="49">
        <f t="shared" si="2"/>
        <v>0</v>
      </c>
      <c r="K22" s="46">
        <v>0</v>
      </c>
      <c r="L22" s="49">
        <f t="shared" si="3"/>
        <v>0</v>
      </c>
      <c r="M22" s="46">
        <v>0</v>
      </c>
      <c r="N22" s="49">
        <f t="shared" si="4"/>
        <v>0</v>
      </c>
      <c r="O22" s="46">
        <v>0</v>
      </c>
      <c r="P22" s="49">
        <f t="shared" si="5"/>
        <v>0</v>
      </c>
      <c r="Q22" s="46">
        <v>0</v>
      </c>
      <c r="R22" s="49">
        <f t="shared" si="6"/>
        <v>0</v>
      </c>
      <c r="S22" s="46">
        <v>0</v>
      </c>
      <c r="T22" s="49">
        <f t="shared" si="7"/>
        <v>0</v>
      </c>
      <c r="U22" s="46">
        <v>0</v>
      </c>
      <c r="V22" s="49">
        <f t="shared" si="8"/>
        <v>0</v>
      </c>
      <c r="W22" s="46">
        <v>0</v>
      </c>
      <c r="X22" s="49">
        <f t="shared" si="9"/>
        <v>0</v>
      </c>
      <c r="Y22" s="46">
        <v>0</v>
      </c>
      <c r="Z22" s="49">
        <f t="shared" si="10"/>
        <v>0</v>
      </c>
      <c r="AA22" s="46"/>
      <c r="AB22" s="49"/>
      <c r="AC22" s="46"/>
      <c r="AD22" s="54"/>
      <c r="AE22" s="29"/>
      <c r="AF22" s="41"/>
    </row>
    <row r="23" spans="1:32" ht="15.75" x14ac:dyDescent="0.25">
      <c r="A23" s="28">
        <v>11</v>
      </c>
      <c r="B23" s="44" t="s">
        <v>23</v>
      </c>
      <c r="C23" s="45">
        <v>11</v>
      </c>
      <c r="D23" s="45">
        <v>2081556</v>
      </c>
      <c r="E23" s="46">
        <f t="shared" si="0"/>
        <v>0</v>
      </c>
      <c r="F23" s="54">
        <f t="shared" si="0"/>
        <v>0</v>
      </c>
      <c r="G23" s="46">
        <v>0</v>
      </c>
      <c r="H23" s="49">
        <f t="shared" si="1"/>
        <v>0</v>
      </c>
      <c r="I23" s="46">
        <v>0</v>
      </c>
      <c r="J23" s="49">
        <f t="shared" si="2"/>
        <v>0</v>
      </c>
      <c r="K23" s="46">
        <v>0</v>
      </c>
      <c r="L23" s="49">
        <f t="shared" si="3"/>
        <v>0</v>
      </c>
      <c r="M23" s="46">
        <v>0</v>
      </c>
      <c r="N23" s="49">
        <f t="shared" si="4"/>
        <v>0</v>
      </c>
      <c r="O23" s="46">
        <v>0</v>
      </c>
      <c r="P23" s="49">
        <f t="shared" si="5"/>
        <v>0</v>
      </c>
      <c r="Q23" s="46">
        <v>0</v>
      </c>
      <c r="R23" s="49">
        <f t="shared" si="6"/>
        <v>0</v>
      </c>
      <c r="S23" s="46">
        <v>0</v>
      </c>
      <c r="T23" s="49">
        <f t="shared" si="7"/>
        <v>0</v>
      </c>
      <c r="U23" s="46">
        <v>0</v>
      </c>
      <c r="V23" s="49">
        <f t="shared" si="8"/>
        <v>0</v>
      </c>
      <c r="W23" s="46">
        <v>0</v>
      </c>
      <c r="X23" s="49">
        <f t="shared" si="9"/>
        <v>0</v>
      </c>
      <c r="Y23" s="46">
        <v>0</v>
      </c>
      <c r="Z23" s="49">
        <f t="shared" si="10"/>
        <v>0</v>
      </c>
      <c r="AA23" s="46"/>
      <c r="AB23" s="49"/>
      <c r="AC23" s="46"/>
      <c r="AD23" s="54"/>
      <c r="AE23" s="29"/>
      <c r="AF23" s="41"/>
    </row>
    <row r="24" spans="1:32" ht="15.75" x14ac:dyDescent="0.25">
      <c r="A24" s="28">
        <v>12</v>
      </c>
      <c r="B24" s="44" t="s">
        <v>24</v>
      </c>
      <c r="C24" s="45">
        <v>12</v>
      </c>
      <c r="D24" s="45">
        <v>214238</v>
      </c>
      <c r="E24" s="46">
        <f t="shared" si="0"/>
        <v>304</v>
      </c>
      <c r="F24" s="54">
        <f t="shared" si="0"/>
        <v>65128.351999999999</v>
      </c>
      <c r="G24" s="46">
        <v>304</v>
      </c>
      <c r="H24" s="49">
        <f t="shared" si="1"/>
        <v>65128.351999999999</v>
      </c>
      <c r="I24" s="46">
        <v>0</v>
      </c>
      <c r="J24" s="49">
        <f t="shared" si="2"/>
        <v>0</v>
      </c>
      <c r="K24" s="46">
        <v>0</v>
      </c>
      <c r="L24" s="49">
        <f t="shared" si="3"/>
        <v>0</v>
      </c>
      <c r="M24" s="46">
        <v>0</v>
      </c>
      <c r="N24" s="49">
        <f t="shared" si="4"/>
        <v>0</v>
      </c>
      <c r="O24" s="46">
        <v>0</v>
      </c>
      <c r="P24" s="49">
        <f t="shared" si="5"/>
        <v>0</v>
      </c>
      <c r="Q24" s="46">
        <v>0</v>
      </c>
      <c r="R24" s="49">
        <f t="shared" si="6"/>
        <v>0</v>
      </c>
      <c r="S24" s="46">
        <v>0</v>
      </c>
      <c r="T24" s="49">
        <f t="shared" si="7"/>
        <v>0</v>
      </c>
      <c r="U24" s="46">
        <v>0</v>
      </c>
      <c r="V24" s="49">
        <f t="shared" si="8"/>
        <v>0</v>
      </c>
      <c r="W24" s="46">
        <v>0</v>
      </c>
      <c r="X24" s="49">
        <f t="shared" si="9"/>
        <v>0</v>
      </c>
      <c r="Y24" s="46">
        <v>0</v>
      </c>
      <c r="Z24" s="49">
        <f t="shared" si="10"/>
        <v>0</v>
      </c>
      <c r="AA24" s="46"/>
      <c r="AB24" s="49"/>
      <c r="AC24" s="46"/>
      <c r="AD24" s="54"/>
      <c r="AE24" s="29"/>
      <c r="AF24" s="41"/>
    </row>
    <row r="25" spans="1:32" ht="15.75" x14ac:dyDescent="0.25">
      <c r="A25" s="28">
        <v>13</v>
      </c>
      <c r="B25" s="44" t="s">
        <v>24</v>
      </c>
      <c r="C25" s="45">
        <v>13</v>
      </c>
      <c r="D25" s="45">
        <v>325152</v>
      </c>
      <c r="E25" s="46">
        <f t="shared" si="0"/>
        <v>0</v>
      </c>
      <c r="F25" s="54">
        <f t="shared" si="0"/>
        <v>0</v>
      </c>
      <c r="G25" s="46">
        <v>0</v>
      </c>
      <c r="H25" s="49">
        <f t="shared" si="1"/>
        <v>0</v>
      </c>
      <c r="I25" s="46">
        <v>0</v>
      </c>
      <c r="J25" s="49">
        <f t="shared" si="2"/>
        <v>0</v>
      </c>
      <c r="K25" s="46">
        <v>0</v>
      </c>
      <c r="L25" s="49">
        <f t="shared" si="3"/>
        <v>0</v>
      </c>
      <c r="M25" s="46">
        <v>0</v>
      </c>
      <c r="N25" s="49">
        <f t="shared" si="4"/>
        <v>0</v>
      </c>
      <c r="O25" s="46">
        <v>0</v>
      </c>
      <c r="P25" s="49">
        <f t="shared" si="5"/>
        <v>0</v>
      </c>
      <c r="Q25" s="46">
        <v>0</v>
      </c>
      <c r="R25" s="49">
        <f t="shared" si="6"/>
        <v>0</v>
      </c>
      <c r="S25" s="46">
        <v>0</v>
      </c>
      <c r="T25" s="49">
        <f t="shared" si="7"/>
        <v>0</v>
      </c>
      <c r="U25" s="46">
        <v>0</v>
      </c>
      <c r="V25" s="49">
        <f t="shared" si="8"/>
        <v>0</v>
      </c>
      <c r="W25" s="46">
        <v>0</v>
      </c>
      <c r="X25" s="49">
        <f t="shared" si="9"/>
        <v>0</v>
      </c>
      <c r="Y25" s="46">
        <v>0</v>
      </c>
      <c r="Z25" s="49">
        <f t="shared" si="10"/>
        <v>0</v>
      </c>
      <c r="AA25" s="46"/>
      <c r="AB25" s="49"/>
      <c r="AC25" s="46"/>
      <c r="AD25" s="54"/>
      <c r="AE25" s="29"/>
      <c r="AF25" s="41"/>
    </row>
    <row r="26" spans="1:32" ht="15.75" x14ac:dyDescent="0.25">
      <c r="A26" s="28">
        <v>14</v>
      </c>
      <c r="B26" s="44" t="s">
        <v>24</v>
      </c>
      <c r="C26" s="45">
        <v>14</v>
      </c>
      <c r="D26" s="45">
        <v>207526</v>
      </c>
      <c r="E26" s="46">
        <f t="shared" si="0"/>
        <v>9</v>
      </c>
      <c r="F26" s="54">
        <f t="shared" si="0"/>
        <v>1867.7339999999999</v>
      </c>
      <c r="G26" s="46">
        <v>9</v>
      </c>
      <c r="H26" s="49">
        <f t="shared" si="1"/>
        <v>1867.7339999999999</v>
      </c>
      <c r="I26" s="46">
        <v>0</v>
      </c>
      <c r="J26" s="49">
        <f t="shared" si="2"/>
        <v>0</v>
      </c>
      <c r="K26" s="46">
        <v>0</v>
      </c>
      <c r="L26" s="49">
        <f t="shared" si="3"/>
        <v>0</v>
      </c>
      <c r="M26" s="46">
        <v>0</v>
      </c>
      <c r="N26" s="49">
        <f t="shared" si="4"/>
        <v>0</v>
      </c>
      <c r="O26" s="46">
        <v>0</v>
      </c>
      <c r="P26" s="49">
        <f t="shared" si="5"/>
        <v>0</v>
      </c>
      <c r="Q26" s="46">
        <v>0</v>
      </c>
      <c r="R26" s="49">
        <f t="shared" si="6"/>
        <v>0</v>
      </c>
      <c r="S26" s="46">
        <v>0</v>
      </c>
      <c r="T26" s="49">
        <f t="shared" si="7"/>
        <v>0</v>
      </c>
      <c r="U26" s="46">
        <v>0</v>
      </c>
      <c r="V26" s="49">
        <f t="shared" si="8"/>
        <v>0</v>
      </c>
      <c r="W26" s="46">
        <v>0</v>
      </c>
      <c r="X26" s="49">
        <f t="shared" si="9"/>
        <v>0</v>
      </c>
      <c r="Y26" s="46">
        <v>0</v>
      </c>
      <c r="Z26" s="49">
        <f t="shared" si="10"/>
        <v>0</v>
      </c>
      <c r="AA26" s="46"/>
      <c r="AB26" s="49"/>
      <c r="AC26" s="46"/>
      <c r="AD26" s="54"/>
      <c r="AE26" s="29"/>
      <c r="AF26" s="41"/>
    </row>
    <row r="27" spans="1:32" ht="15.75" x14ac:dyDescent="0.25">
      <c r="A27" s="28">
        <v>15</v>
      </c>
      <c r="B27" s="44" t="s">
        <v>24</v>
      </c>
      <c r="C27" s="45">
        <v>15</v>
      </c>
      <c r="D27" s="45">
        <v>297888</v>
      </c>
      <c r="E27" s="46">
        <f t="shared" si="0"/>
        <v>0</v>
      </c>
      <c r="F27" s="54">
        <f t="shared" si="0"/>
        <v>0</v>
      </c>
      <c r="G27" s="46">
        <v>0</v>
      </c>
      <c r="H27" s="49">
        <f t="shared" si="1"/>
        <v>0</v>
      </c>
      <c r="I27" s="46">
        <v>0</v>
      </c>
      <c r="J27" s="49">
        <f t="shared" si="2"/>
        <v>0</v>
      </c>
      <c r="K27" s="46">
        <v>0</v>
      </c>
      <c r="L27" s="49">
        <f t="shared" si="3"/>
        <v>0</v>
      </c>
      <c r="M27" s="46">
        <v>0</v>
      </c>
      <c r="N27" s="49">
        <f t="shared" si="4"/>
        <v>0</v>
      </c>
      <c r="O27" s="46">
        <v>0</v>
      </c>
      <c r="P27" s="49">
        <f t="shared" si="5"/>
        <v>0</v>
      </c>
      <c r="Q27" s="46">
        <v>0</v>
      </c>
      <c r="R27" s="49">
        <f t="shared" si="6"/>
        <v>0</v>
      </c>
      <c r="S27" s="46">
        <v>0</v>
      </c>
      <c r="T27" s="49">
        <f t="shared" si="7"/>
        <v>0</v>
      </c>
      <c r="U27" s="46">
        <v>0</v>
      </c>
      <c r="V27" s="49">
        <f t="shared" si="8"/>
        <v>0</v>
      </c>
      <c r="W27" s="46">
        <v>0</v>
      </c>
      <c r="X27" s="49">
        <f t="shared" si="9"/>
        <v>0</v>
      </c>
      <c r="Y27" s="46">
        <v>0</v>
      </c>
      <c r="Z27" s="49">
        <f t="shared" si="10"/>
        <v>0</v>
      </c>
      <c r="AA27" s="46"/>
      <c r="AB27" s="49"/>
      <c r="AC27" s="46"/>
      <c r="AD27" s="54"/>
      <c r="AE27" s="29"/>
      <c r="AF27" s="41"/>
    </row>
    <row r="28" spans="1:32" ht="15.75" x14ac:dyDescent="0.25">
      <c r="A28" s="28">
        <v>16</v>
      </c>
      <c r="B28" s="44" t="s">
        <v>24</v>
      </c>
      <c r="C28" s="45">
        <v>16</v>
      </c>
      <c r="D28" s="45">
        <v>395517</v>
      </c>
      <c r="E28" s="46">
        <f t="shared" si="0"/>
        <v>96</v>
      </c>
      <c r="F28" s="54">
        <f t="shared" si="0"/>
        <v>37969.631999999998</v>
      </c>
      <c r="G28" s="46">
        <v>93</v>
      </c>
      <c r="H28" s="49">
        <f t="shared" si="1"/>
        <v>36783.080999999998</v>
      </c>
      <c r="I28" s="46">
        <v>0</v>
      </c>
      <c r="J28" s="49">
        <f t="shared" si="2"/>
        <v>0</v>
      </c>
      <c r="K28" s="46">
        <v>0</v>
      </c>
      <c r="L28" s="49">
        <f t="shared" si="3"/>
        <v>0</v>
      </c>
      <c r="M28" s="46">
        <v>0</v>
      </c>
      <c r="N28" s="49">
        <f t="shared" si="4"/>
        <v>0</v>
      </c>
      <c r="O28" s="46">
        <v>0</v>
      </c>
      <c r="P28" s="49">
        <f t="shared" si="5"/>
        <v>0</v>
      </c>
      <c r="Q28" s="46">
        <v>0</v>
      </c>
      <c r="R28" s="49">
        <f t="shared" si="6"/>
        <v>0</v>
      </c>
      <c r="S28" s="46">
        <v>3</v>
      </c>
      <c r="T28" s="49">
        <f t="shared" si="7"/>
        <v>1186.5509999999999</v>
      </c>
      <c r="U28" s="46">
        <v>0</v>
      </c>
      <c r="V28" s="49">
        <f t="shared" si="8"/>
        <v>0</v>
      </c>
      <c r="W28" s="46">
        <v>0</v>
      </c>
      <c r="X28" s="49">
        <f t="shared" si="9"/>
        <v>0</v>
      </c>
      <c r="Y28" s="46">
        <v>0</v>
      </c>
      <c r="Z28" s="49">
        <f t="shared" si="10"/>
        <v>0</v>
      </c>
      <c r="AA28" s="46"/>
      <c r="AB28" s="49"/>
      <c r="AC28" s="46"/>
      <c r="AD28" s="54"/>
      <c r="AE28" s="29"/>
      <c r="AF28" s="41"/>
    </row>
    <row r="29" spans="1:32" ht="15.75" x14ac:dyDescent="0.25">
      <c r="A29" s="28">
        <v>17</v>
      </c>
      <c r="B29" s="44" t="s">
        <v>24</v>
      </c>
      <c r="C29" s="45">
        <v>17</v>
      </c>
      <c r="D29" s="45">
        <v>525984</v>
      </c>
      <c r="E29" s="46">
        <f t="shared" si="0"/>
        <v>40</v>
      </c>
      <c r="F29" s="54">
        <f t="shared" si="0"/>
        <v>21039.360000000001</v>
      </c>
      <c r="G29" s="46">
        <v>40</v>
      </c>
      <c r="H29" s="49">
        <f t="shared" si="1"/>
        <v>21039.360000000001</v>
      </c>
      <c r="I29" s="46">
        <v>0</v>
      </c>
      <c r="J29" s="49">
        <f t="shared" si="2"/>
        <v>0</v>
      </c>
      <c r="K29" s="46">
        <v>0</v>
      </c>
      <c r="L29" s="49">
        <f t="shared" si="3"/>
        <v>0</v>
      </c>
      <c r="M29" s="46">
        <v>0</v>
      </c>
      <c r="N29" s="49">
        <f t="shared" si="4"/>
        <v>0</v>
      </c>
      <c r="O29" s="46">
        <v>0</v>
      </c>
      <c r="P29" s="49">
        <f t="shared" si="5"/>
        <v>0</v>
      </c>
      <c r="Q29" s="46">
        <v>0</v>
      </c>
      <c r="R29" s="49">
        <f t="shared" si="6"/>
        <v>0</v>
      </c>
      <c r="S29" s="46">
        <v>0</v>
      </c>
      <c r="T29" s="49">
        <f t="shared" si="7"/>
        <v>0</v>
      </c>
      <c r="U29" s="46">
        <v>0</v>
      </c>
      <c r="V29" s="49">
        <f t="shared" si="8"/>
        <v>0</v>
      </c>
      <c r="W29" s="46">
        <v>0</v>
      </c>
      <c r="X29" s="49">
        <f t="shared" si="9"/>
        <v>0</v>
      </c>
      <c r="Y29" s="46">
        <v>0</v>
      </c>
      <c r="Z29" s="49">
        <f t="shared" si="10"/>
        <v>0</v>
      </c>
      <c r="AA29" s="46"/>
      <c r="AB29" s="49"/>
      <c r="AC29" s="46"/>
      <c r="AD29" s="54"/>
      <c r="AE29" s="29"/>
      <c r="AF29" s="41"/>
    </row>
    <row r="30" spans="1:32" ht="15.75" x14ac:dyDescent="0.25">
      <c r="A30" s="28">
        <v>18</v>
      </c>
      <c r="B30" s="44" t="s">
        <v>24</v>
      </c>
      <c r="C30" s="45">
        <v>18</v>
      </c>
      <c r="D30" s="45">
        <v>1350773</v>
      </c>
      <c r="E30" s="46">
        <f t="shared" si="0"/>
        <v>0</v>
      </c>
      <c r="F30" s="54">
        <f t="shared" si="0"/>
        <v>0</v>
      </c>
      <c r="G30" s="46">
        <v>0</v>
      </c>
      <c r="H30" s="49">
        <f t="shared" si="1"/>
        <v>0</v>
      </c>
      <c r="I30" s="46">
        <v>0</v>
      </c>
      <c r="J30" s="49">
        <f t="shared" si="2"/>
        <v>0</v>
      </c>
      <c r="K30" s="46">
        <v>0</v>
      </c>
      <c r="L30" s="49">
        <f t="shared" si="3"/>
        <v>0</v>
      </c>
      <c r="M30" s="46">
        <v>0</v>
      </c>
      <c r="N30" s="49">
        <f t="shared" si="4"/>
        <v>0</v>
      </c>
      <c r="O30" s="46">
        <v>0</v>
      </c>
      <c r="P30" s="49">
        <f t="shared" si="5"/>
        <v>0</v>
      </c>
      <c r="Q30" s="46">
        <v>0</v>
      </c>
      <c r="R30" s="49">
        <f t="shared" si="6"/>
        <v>0</v>
      </c>
      <c r="S30" s="46">
        <v>0</v>
      </c>
      <c r="T30" s="49">
        <f t="shared" si="7"/>
        <v>0</v>
      </c>
      <c r="U30" s="46">
        <v>0</v>
      </c>
      <c r="V30" s="49">
        <f t="shared" si="8"/>
        <v>0</v>
      </c>
      <c r="W30" s="46">
        <v>0</v>
      </c>
      <c r="X30" s="49">
        <f t="shared" si="9"/>
        <v>0</v>
      </c>
      <c r="Y30" s="46">
        <v>0</v>
      </c>
      <c r="Z30" s="49">
        <f t="shared" si="10"/>
        <v>0</v>
      </c>
      <c r="AA30" s="46"/>
      <c r="AB30" s="49"/>
      <c r="AC30" s="46"/>
      <c r="AD30" s="54"/>
      <c r="AE30" s="29"/>
      <c r="AF30" s="41"/>
    </row>
    <row r="31" spans="1:32" ht="15.75" x14ac:dyDescent="0.25">
      <c r="A31" s="28">
        <v>19</v>
      </c>
      <c r="B31" s="44" t="s">
        <v>25</v>
      </c>
      <c r="C31" s="45">
        <v>19</v>
      </c>
      <c r="D31" s="45">
        <v>328020</v>
      </c>
      <c r="E31" s="46">
        <f t="shared" si="0"/>
        <v>101</v>
      </c>
      <c r="F31" s="54">
        <f t="shared" si="0"/>
        <v>33130.019999999997</v>
      </c>
      <c r="G31" s="46">
        <v>0</v>
      </c>
      <c r="H31" s="49">
        <f t="shared" si="1"/>
        <v>0</v>
      </c>
      <c r="I31" s="46">
        <v>0</v>
      </c>
      <c r="J31" s="49">
        <f t="shared" si="2"/>
        <v>0</v>
      </c>
      <c r="K31" s="46">
        <v>0</v>
      </c>
      <c r="L31" s="49">
        <f t="shared" si="3"/>
        <v>0</v>
      </c>
      <c r="M31" s="46">
        <v>0</v>
      </c>
      <c r="N31" s="49">
        <f t="shared" si="4"/>
        <v>0</v>
      </c>
      <c r="O31" s="46">
        <v>101</v>
      </c>
      <c r="P31" s="49">
        <f t="shared" si="5"/>
        <v>33130.019999999997</v>
      </c>
      <c r="Q31" s="46">
        <v>0</v>
      </c>
      <c r="R31" s="49">
        <f t="shared" si="6"/>
        <v>0</v>
      </c>
      <c r="S31" s="46">
        <v>0</v>
      </c>
      <c r="T31" s="49">
        <f t="shared" si="7"/>
        <v>0</v>
      </c>
      <c r="U31" s="46">
        <v>0</v>
      </c>
      <c r="V31" s="49">
        <f t="shared" si="8"/>
        <v>0</v>
      </c>
      <c r="W31" s="46">
        <v>0</v>
      </c>
      <c r="X31" s="49">
        <f t="shared" si="9"/>
        <v>0</v>
      </c>
      <c r="Y31" s="46">
        <v>0</v>
      </c>
      <c r="Z31" s="49">
        <f t="shared" si="10"/>
        <v>0</v>
      </c>
      <c r="AA31" s="46"/>
      <c r="AB31" s="49"/>
      <c r="AC31" s="46"/>
      <c r="AD31" s="54"/>
      <c r="AE31" s="29"/>
      <c r="AF31" s="41"/>
    </row>
    <row r="32" spans="1:32" ht="15.75" x14ac:dyDescent="0.25">
      <c r="A32" s="28">
        <v>20</v>
      </c>
      <c r="B32" s="44" t="s">
        <v>25</v>
      </c>
      <c r="C32" s="45">
        <v>20</v>
      </c>
      <c r="D32" s="45">
        <v>675272</v>
      </c>
      <c r="E32" s="46">
        <f t="shared" si="0"/>
        <v>30</v>
      </c>
      <c r="F32" s="54">
        <f t="shared" si="0"/>
        <v>20258.16</v>
      </c>
      <c r="G32" s="46">
        <v>0</v>
      </c>
      <c r="H32" s="49">
        <f t="shared" si="1"/>
        <v>0</v>
      </c>
      <c r="I32" s="46">
        <v>0</v>
      </c>
      <c r="J32" s="49">
        <f t="shared" si="2"/>
        <v>0</v>
      </c>
      <c r="K32" s="46">
        <v>0</v>
      </c>
      <c r="L32" s="49">
        <f t="shared" si="3"/>
        <v>0</v>
      </c>
      <c r="M32" s="46">
        <v>0</v>
      </c>
      <c r="N32" s="49">
        <f t="shared" si="4"/>
        <v>0</v>
      </c>
      <c r="O32" s="46">
        <v>30</v>
      </c>
      <c r="P32" s="49">
        <f t="shared" si="5"/>
        <v>20258.16</v>
      </c>
      <c r="Q32" s="46">
        <v>0</v>
      </c>
      <c r="R32" s="49">
        <f t="shared" si="6"/>
        <v>0</v>
      </c>
      <c r="S32" s="46">
        <v>0</v>
      </c>
      <c r="T32" s="49">
        <f t="shared" si="7"/>
        <v>0</v>
      </c>
      <c r="U32" s="46">
        <v>0</v>
      </c>
      <c r="V32" s="49">
        <f t="shared" si="8"/>
        <v>0</v>
      </c>
      <c r="W32" s="46">
        <v>0</v>
      </c>
      <c r="X32" s="49">
        <f t="shared" si="9"/>
        <v>0</v>
      </c>
      <c r="Y32" s="46">
        <v>0</v>
      </c>
      <c r="Z32" s="49">
        <f t="shared" si="10"/>
        <v>0</v>
      </c>
      <c r="AA32" s="46"/>
      <c r="AB32" s="49"/>
      <c r="AC32" s="46"/>
      <c r="AD32" s="54"/>
      <c r="AE32" s="29"/>
      <c r="AF32" s="41"/>
    </row>
    <row r="33" spans="1:32" ht="15.75" x14ac:dyDescent="0.25">
      <c r="A33" s="28">
        <v>21</v>
      </c>
      <c r="B33" s="44" t="s">
        <v>26</v>
      </c>
      <c r="C33" s="45">
        <v>21</v>
      </c>
      <c r="D33" s="45">
        <v>250993</v>
      </c>
      <c r="E33" s="46">
        <f t="shared" si="0"/>
        <v>402</v>
      </c>
      <c r="F33" s="54">
        <f t="shared" si="0"/>
        <v>100899.18599999999</v>
      </c>
      <c r="G33" s="46">
        <v>112</v>
      </c>
      <c r="H33" s="49">
        <f t="shared" si="1"/>
        <v>28111.216</v>
      </c>
      <c r="I33" s="46">
        <v>0</v>
      </c>
      <c r="J33" s="49">
        <f t="shared" si="2"/>
        <v>0</v>
      </c>
      <c r="K33" s="46">
        <v>0</v>
      </c>
      <c r="L33" s="49">
        <f t="shared" si="3"/>
        <v>0</v>
      </c>
      <c r="M33" s="46">
        <v>10</v>
      </c>
      <c r="N33" s="49">
        <f t="shared" si="4"/>
        <v>2509.9299999999998</v>
      </c>
      <c r="O33" s="46">
        <v>0</v>
      </c>
      <c r="P33" s="49">
        <f t="shared" si="5"/>
        <v>0</v>
      </c>
      <c r="Q33" s="46">
        <v>0</v>
      </c>
      <c r="R33" s="49">
        <f t="shared" si="6"/>
        <v>0</v>
      </c>
      <c r="S33" s="46">
        <v>0</v>
      </c>
      <c r="T33" s="49">
        <f t="shared" si="7"/>
        <v>0</v>
      </c>
      <c r="U33" s="46">
        <v>0</v>
      </c>
      <c r="V33" s="49">
        <f t="shared" si="8"/>
        <v>0</v>
      </c>
      <c r="W33" s="46">
        <v>0</v>
      </c>
      <c r="X33" s="49">
        <f t="shared" si="9"/>
        <v>0</v>
      </c>
      <c r="Y33" s="62">
        <v>280</v>
      </c>
      <c r="Z33" s="63">
        <f t="shared" si="10"/>
        <v>70278.039999999994</v>
      </c>
      <c r="AA33" s="46"/>
      <c r="AB33" s="49"/>
      <c r="AC33" s="46"/>
      <c r="AD33" s="54"/>
      <c r="AE33" s="29"/>
      <c r="AF33" s="41"/>
    </row>
    <row r="34" spans="1:32" ht="15.75" x14ac:dyDescent="0.25">
      <c r="A34" s="28">
        <v>22</v>
      </c>
      <c r="B34" s="44" t="s">
        <v>26</v>
      </c>
      <c r="C34" s="45">
        <v>22</v>
      </c>
      <c r="D34" s="45">
        <v>137950</v>
      </c>
      <c r="E34" s="46">
        <f t="shared" si="0"/>
        <v>0</v>
      </c>
      <c r="F34" s="54">
        <f t="shared" si="0"/>
        <v>0</v>
      </c>
      <c r="G34" s="46">
        <v>0</v>
      </c>
      <c r="H34" s="49">
        <f t="shared" si="1"/>
        <v>0</v>
      </c>
      <c r="I34" s="46">
        <v>0</v>
      </c>
      <c r="J34" s="49">
        <f t="shared" si="2"/>
        <v>0</v>
      </c>
      <c r="K34" s="46">
        <v>0</v>
      </c>
      <c r="L34" s="49">
        <f t="shared" si="3"/>
        <v>0</v>
      </c>
      <c r="M34" s="46">
        <v>0</v>
      </c>
      <c r="N34" s="49">
        <f t="shared" si="4"/>
        <v>0</v>
      </c>
      <c r="O34" s="46">
        <v>0</v>
      </c>
      <c r="P34" s="49">
        <f t="shared" si="5"/>
        <v>0</v>
      </c>
      <c r="Q34" s="46">
        <v>0</v>
      </c>
      <c r="R34" s="49">
        <f t="shared" si="6"/>
        <v>0</v>
      </c>
      <c r="S34" s="46">
        <v>0</v>
      </c>
      <c r="T34" s="49">
        <f t="shared" si="7"/>
        <v>0</v>
      </c>
      <c r="U34" s="46">
        <v>0</v>
      </c>
      <c r="V34" s="49">
        <f t="shared" si="8"/>
        <v>0</v>
      </c>
      <c r="W34" s="46">
        <v>0</v>
      </c>
      <c r="X34" s="49">
        <f t="shared" si="9"/>
        <v>0</v>
      </c>
      <c r="Y34" s="46">
        <v>0</v>
      </c>
      <c r="Z34" s="49">
        <f t="shared" si="10"/>
        <v>0</v>
      </c>
      <c r="AA34" s="46"/>
      <c r="AB34" s="49"/>
      <c r="AC34" s="46"/>
      <c r="AD34" s="54"/>
      <c r="AE34" s="29"/>
      <c r="AF34" s="41"/>
    </row>
    <row r="35" spans="1:32" ht="15.75" x14ac:dyDescent="0.25">
      <c r="A35" s="28">
        <v>23</v>
      </c>
      <c r="B35" s="44" t="s">
        <v>26</v>
      </c>
      <c r="C35" s="45">
        <v>23</v>
      </c>
      <c r="D35" s="45">
        <v>181952</v>
      </c>
      <c r="E35" s="46">
        <f t="shared" si="0"/>
        <v>4</v>
      </c>
      <c r="F35" s="54">
        <f t="shared" si="0"/>
        <v>727.80799999999999</v>
      </c>
      <c r="G35" s="46">
        <v>0</v>
      </c>
      <c r="H35" s="49">
        <f t="shared" si="1"/>
        <v>0</v>
      </c>
      <c r="I35" s="46">
        <v>0</v>
      </c>
      <c r="J35" s="49">
        <f t="shared" si="2"/>
        <v>0</v>
      </c>
      <c r="K35" s="64">
        <f>4-AC35</f>
        <v>3</v>
      </c>
      <c r="L35" s="49">
        <f t="shared" si="3"/>
        <v>545.85599999999999</v>
      </c>
      <c r="M35" s="46">
        <v>0</v>
      </c>
      <c r="N35" s="49">
        <f t="shared" si="4"/>
        <v>0</v>
      </c>
      <c r="O35" s="46">
        <v>0</v>
      </c>
      <c r="P35" s="49">
        <f t="shared" si="5"/>
        <v>0</v>
      </c>
      <c r="Q35" s="46">
        <v>0</v>
      </c>
      <c r="R35" s="49">
        <f t="shared" si="6"/>
        <v>0</v>
      </c>
      <c r="S35" s="46">
        <v>0</v>
      </c>
      <c r="T35" s="49">
        <f t="shared" si="7"/>
        <v>0</v>
      </c>
      <c r="U35" s="46">
        <v>0</v>
      </c>
      <c r="V35" s="49">
        <f t="shared" si="8"/>
        <v>0</v>
      </c>
      <c r="W35" s="46">
        <v>0</v>
      </c>
      <c r="X35" s="49">
        <f t="shared" si="9"/>
        <v>0</v>
      </c>
      <c r="Y35" s="46">
        <v>0</v>
      </c>
      <c r="Z35" s="49">
        <f t="shared" si="10"/>
        <v>0</v>
      </c>
      <c r="AA35" s="46"/>
      <c r="AB35" s="49"/>
      <c r="AC35" s="46">
        <v>1</v>
      </c>
      <c r="AD35" s="54">
        <f t="shared" si="10"/>
        <v>181.952</v>
      </c>
      <c r="AE35" s="29"/>
      <c r="AF35" s="41"/>
    </row>
    <row r="36" spans="1:32" ht="15.75" x14ac:dyDescent="0.25">
      <c r="A36" s="28">
        <v>24</v>
      </c>
      <c r="B36" s="44" t="s">
        <v>26</v>
      </c>
      <c r="C36" s="45">
        <v>24</v>
      </c>
      <c r="D36" s="45">
        <v>508518</v>
      </c>
      <c r="E36" s="46">
        <f t="shared" si="0"/>
        <v>0</v>
      </c>
      <c r="F36" s="54">
        <f t="shared" si="0"/>
        <v>0</v>
      </c>
      <c r="G36" s="46">
        <v>0</v>
      </c>
      <c r="H36" s="49">
        <f t="shared" si="1"/>
        <v>0</v>
      </c>
      <c r="I36" s="46">
        <v>0</v>
      </c>
      <c r="J36" s="49">
        <f t="shared" si="2"/>
        <v>0</v>
      </c>
      <c r="K36" s="46">
        <v>0</v>
      </c>
      <c r="L36" s="49">
        <f t="shared" si="3"/>
        <v>0</v>
      </c>
      <c r="M36" s="46">
        <v>0</v>
      </c>
      <c r="N36" s="49">
        <f t="shared" si="4"/>
        <v>0</v>
      </c>
      <c r="O36" s="46">
        <v>0</v>
      </c>
      <c r="P36" s="49">
        <f t="shared" si="5"/>
        <v>0</v>
      </c>
      <c r="Q36" s="46">
        <v>0</v>
      </c>
      <c r="R36" s="49">
        <f t="shared" si="6"/>
        <v>0</v>
      </c>
      <c r="S36" s="46">
        <v>0</v>
      </c>
      <c r="T36" s="49">
        <f t="shared" si="7"/>
        <v>0</v>
      </c>
      <c r="U36" s="46">
        <v>0</v>
      </c>
      <c r="V36" s="49">
        <f t="shared" si="8"/>
        <v>0</v>
      </c>
      <c r="W36" s="46">
        <v>0</v>
      </c>
      <c r="X36" s="49">
        <f t="shared" si="9"/>
        <v>0</v>
      </c>
      <c r="Y36" s="46">
        <v>0</v>
      </c>
      <c r="Z36" s="49">
        <f t="shared" si="10"/>
        <v>0</v>
      </c>
      <c r="AA36" s="46"/>
      <c r="AB36" s="49"/>
      <c r="AC36" s="46"/>
      <c r="AD36" s="54"/>
      <c r="AE36" s="29"/>
      <c r="AF36" s="41"/>
    </row>
    <row r="37" spans="1:32" ht="15.75" x14ac:dyDescent="0.25">
      <c r="A37" s="28">
        <v>25</v>
      </c>
      <c r="B37" s="44" t="s">
        <v>26</v>
      </c>
      <c r="C37" s="45">
        <v>25</v>
      </c>
      <c r="D37" s="45">
        <v>96811</v>
      </c>
      <c r="E37" s="46">
        <f t="shared" si="0"/>
        <v>11</v>
      </c>
      <c r="F37" s="54">
        <f t="shared" si="0"/>
        <v>1064.921</v>
      </c>
      <c r="G37" s="46">
        <v>0</v>
      </c>
      <c r="H37" s="49">
        <f t="shared" si="1"/>
        <v>0</v>
      </c>
      <c r="I37" s="46">
        <v>0</v>
      </c>
      <c r="J37" s="49">
        <f t="shared" si="2"/>
        <v>0</v>
      </c>
      <c r="K37" s="46">
        <v>0</v>
      </c>
      <c r="L37" s="49">
        <f t="shared" si="3"/>
        <v>0</v>
      </c>
      <c r="M37" s="46">
        <v>0</v>
      </c>
      <c r="N37" s="49">
        <f t="shared" si="4"/>
        <v>0</v>
      </c>
      <c r="O37" s="46">
        <v>0</v>
      </c>
      <c r="P37" s="49">
        <f t="shared" si="5"/>
        <v>0</v>
      </c>
      <c r="Q37" s="46">
        <v>0</v>
      </c>
      <c r="R37" s="49">
        <f t="shared" si="6"/>
        <v>0</v>
      </c>
      <c r="S37" s="46">
        <v>0</v>
      </c>
      <c r="T37" s="49">
        <f t="shared" si="7"/>
        <v>0</v>
      </c>
      <c r="U37" s="46">
        <v>0</v>
      </c>
      <c r="V37" s="49">
        <f t="shared" si="8"/>
        <v>0</v>
      </c>
      <c r="W37" s="46">
        <v>0</v>
      </c>
      <c r="X37" s="49">
        <f t="shared" si="9"/>
        <v>0</v>
      </c>
      <c r="Y37" s="62">
        <v>11</v>
      </c>
      <c r="Z37" s="63">
        <f t="shared" si="10"/>
        <v>1064.921</v>
      </c>
      <c r="AA37" s="46"/>
      <c r="AB37" s="49"/>
      <c r="AC37" s="46"/>
      <c r="AD37" s="54"/>
      <c r="AE37" s="29"/>
      <c r="AF37" s="41"/>
    </row>
    <row r="38" spans="1:32" ht="15.75" x14ac:dyDescent="0.25">
      <c r="A38" s="28">
        <v>26</v>
      </c>
      <c r="B38" s="44" t="s">
        <v>26</v>
      </c>
      <c r="C38" s="45">
        <v>26</v>
      </c>
      <c r="D38" s="45">
        <v>218469</v>
      </c>
      <c r="E38" s="46">
        <f t="shared" si="0"/>
        <v>200</v>
      </c>
      <c r="F38" s="54">
        <f t="shared" si="0"/>
        <v>43693.8</v>
      </c>
      <c r="G38" s="46">
        <v>0</v>
      </c>
      <c r="H38" s="49">
        <f t="shared" si="1"/>
        <v>0</v>
      </c>
      <c r="I38" s="46">
        <v>0</v>
      </c>
      <c r="J38" s="49">
        <f t="shared" si="2"/>
        <v>0</v>
      </c>
      <c r="K38" s="46">
        <v>0</v>
      </c>
      <c r="L38" s="49">
        <f t="shared" si="3"/>
        <v>0</v>
      </c>
      <c r="M38" s="46">
        <v>0</v>
      </c>
      <c r="N38" s="49">
        <f t="shared" si="4"/>
        <v>0</v>
      </c>
      <c r="O38" s="46">
        <v>0</v>
      </c>
      <c r="P38" s="49">
        <f t="shared" si="5"/>
        <v>0</v>
      </c>
      <c r="Q38" s="46">
        <v>0</v>
      </c>
      <c r="R38" s="49">
        <f t="shared" si="6"/>
        <v>0</v>
      </c>
      <c r="S38" s="46">
        <v>0</v>
      </c>
      <c r="T38" s="49">
        <f t="shared" si="7"/>
        <v>0</v>
      </c>
      <c r="U38" s="46">
        <v>0</v>
      </c>
      <c r="V38" s="49">
        <f t="shared" si="8"/>
        <v>0</v>
      </c>
      <c r="W38" s="46">
        <v>0</v>
      </c>
      <c r="X38" s="49">
        <f t="shared" si="9"/>
        <v>0</v>
      </c>
      <c r="Y38" s="62">
        <v>200</v>
      </c>
      <c r="Z38" s="63">
        <f t="shared" si="10"/>
        <v>43693.8</v>
      </c>
      <c r="AA38" s="46"/>
      <c r="AB38" s="49"/>
      <c r="AC38" s="46"/>
      <c r="AD38" s="54"/>
      <c r="AE38" s="29"/>
      <c r="AF38" s="41"/>
    </row>
    <row r="39" spans="1:32" ht="15.75" x14ac:dyDescent="0.25">
      <c r="A39" s="28">
        <v>27</v>
      </c>
      <c r="B39" s="44" t="s">
        <v>26</v>
      </c>
      <c r="C39" s="45">
        <v>27</v>
      </c>
      <c r="D39" s="45">
        <v>290518</v>
      </c>
      <c r="E39" s="46">
        <f t="shared" si="0"/>
        <v>30</v>
      </c>
      <c r="F39" s="54">
        <f t="shared" si="0"/>
        <v>8715.5400000000009</v>
      </c>
      <c r="G39" s="46">
        <v>0</v>
      </c>
      <c r="H39" s="49">
        <f t="shared" si="1"/>
        <v>0</v>
      </c>
      <c r="I39" s="46">
        <v>0</v>
      </c>
      <c r="J39" s="49">
        <f t="shared" si="2"/>
        <v>0</v>
      </c>
      <c r="K39" s="46">
        <v>0</v>
      </c>
      <c r="L39" s="49">
        <f t="shared" si="3"/>
        <v>0</v>
      </c>
      <c r="M39" s="46">
        <v>0</v>
      </c>
      <c r="N39" s="49">
        <f t="shared" si="4"/>
        <v>0</v>
      </c>
      <c r="O39" s="46">
        <v>0</v>
      </c>
      <c r="P39" s="49">
        <f t="shared" si="5"/>
        <v>0</v>
      </c>
      <c r="Q39" s="46">
        <v>0</v>
      </c>
      <c r="R39" s="49">
        <f t="shared" si="6"/>
        <v>0</v>
      </c>
      <c r="S39" s="46">
        <v>0</v>
      </c>
      <c r="T39" s="49">
        <f t="shared" si="7"/>
        <v>0</v>
      </c>
      <c r="U39" s="46">
        <v>0</v>
      </c>
      <c r="V39" s="49">
        <f t="shared" si="8"/>
        <v>0</v>
      </c>
      <c r="W39" s="46">
        <v>0</v>
      </c>
      <c r="X39" s="49">
        <f t="shared" si="9"/>
        <v>0</v>
      </c>
      <c r="Y39" s="62">
        <v>30</v>
      </c>
      <c r="Z39" s="63">
        <f t="shared" si="10"/>
        <v>8715.5400000000009</v>
      </c>
      <c r="AA39" s="46"/>
      <c r="AB39" s="49"/>
      <c r="AC39" s="46"/>
      <c r="AD39" s="54"/>
      <c r="AE39" s="29"/>
      <c r="AF39" s="41"/>
    </row>
    <row r="40" spans="1:32" ht="15.75" x14ac:dyDescent="0.25">
      <c r="A40" s="28">
        <v>28</v>
      </c>
      <c r="B40" s="44" t="s">
        <v>27</v>
      </c>
      <c r="C40" s="45">
        <v>28</v>
      </c>
      <c r="D40" s="45">
        <v>150311</v>
      </c>
      <c r="E40" s="46">
        <f t="shared" si="0"/>
        <v>16</v>
      </c>
      <c r="F40" s="54">
        <f t="shared" si="0"/>
        <v>2404.9759999999997</v>
      </c>
      <c r="G40" s="46">
        <v>6</v>
      </c>
      <c r="H40" s="49">
        <f t="shared" si="1"/>
        <v>901.86599999999999</v>
      </c>
      <c r="I40" s="46">
        <v>0</v>
      </c>
      <c r="J40" s="49">
        <f t="shared" si="2"/>
        <v>0</v>
      </c>
      <c r="K40" s="46">
        <v>0</v>
      </c>
      <c r="L40" s="49">
        <f t="shared" si="3"/>
        <v>0</v>
      </c>
      <c r="M40" s="46">
        <v>10</v>
      </c>
      <c r="N40" s="49">
        <f t="shared" si="4"/>
        <v>1503.11</v>
      </c>
      <c r="O40" s="46">
        <v>0</v>
      </c>
      <c r="P40" s="49">
        <f t="shared" si="5"/>
        <v>0</v>
      </c>
      <c r="Q40" s="46">
        <v>0</v>
      </c>
      <c r="R40" s="49">
        <f t="shared" si="6"/>
        <v>0</v>
      </c>
      <c r="S40" s="46">
        <v>0</v>
      </c>
      <c r="T40" s="49">
        <f t="shared" si="7"/>
        <v>0</v>
      </c>
      <c r="U40" s="46">
        <v>0</v>
      </c>
      <c r="V40" s="49">
        <f t="shared" si="8"/>
        <v>0</v>
      </c>
      <c r="W40" s="46">
        <v>0</v>
      </c>
      <c r="X40" s="49">
        <f t="shared" si="9"/>
        <v>0</v>
      </c>
      <c r="Y40" s="46">
        <v>0</v>
      </c>
      <c r="Z40" s="49">
        <f t="shared" si="10"/>
        <v>0</v>
      </c>
      <c r="AA40" s="46"/>
      <c r="AB40" s="49"/>
      <c r="AC40" s="46"/>
      <c r="AD40" s="54"/>
      <c r="AE40" s="29"/>
      <c r="AF40" s="41"/>
    </row>
    <row r="41" spans="1:32" ht="15.75" x14ac:dyDescent="0.25">
      <c r="A41" s="28">
        <v>29</v>
      </c>
      <c r="B41" s="44" t="s">
        <v>27</v>
      </c>
      <c r="C41" s="45">
        <v>29</v>
      </c>
      <c r="D41" s="45">
        <v>88512</v>
      </c>
      <c r="E41" s="46">
        <f t="shared" si="0"/>
        <v>5</v>
      </c>
      <c r="F41" s="54">
        <f t="shared" si="0"/>
        <v>442.56</v>
      </c>
      <c r="G41" s="46">
        <v>4</v>
      </c>
      <c r="H41" s="49">
        <f t="shared" si="1"/>
        <v>354.048</v>
      </c>
      <c r="I41" s="46">
        <v>0</v>
      </c>
      <c r="J41" s="49">
        <f t="shared" si="2"/>
        <v>0</v>
      </c>
      <c r="K41" s="46">
        <v>1</v>
      </c>
      <c r="L41" s="49">
        <f t="shared" si="3"/>
        <v>88.512</v>
      </c>
      <c r="M41" s="46">
        <v>0</v>
      </c>
      <c r="N41" s="49">
        <f t="shared" si="4"/>
        <v>0</v>
      </c>
      <c r="O41" s="46">
        <v>0</v>
      </c>
      <c r="P41" s="49">
        <f t="shared" si="5"/>
        <v>0</v>
      </c>
      <c r="Q41" s="46">
        <v>0</v>
      </c>
      <c r="R41" s="49">
        <f t="shared" si="6"/>
        <v>0</v>
      </c>
      <c r="S41" s="46">
        <v>0</v>
      </c>
      <c r="T41" s="49">
        <f t="shared" si="7"/>
        <v>0</v>
      </c>
      <c r="U41" s="46">
        <v>0</v>
      </c>
      <c r="V41" s="49">
        <f t="shared" si="8"/>
        <v>0</v>
      </c>
      <c r="W41" s="46">
        <v>0</v>
      </c>
      <c r="X41" s="49">
        <f t="shared" si="9"/>
        <v>0</v>
      </c>
      <c r="Y41" s="46">
        <v>0</v>
      </c>
      <c r="Z41" s="49">
        <f t="shared" si="10"/>
        <v>0</v>
      </c>
      <c r="AA41" s="46"/>
      <c r="AB41" s="49"/>
      <c r="AC41" s="46"/>
      <c r="AD41" s="54"/>
      <c r="AE41" s="29"/>
      <c r="AF41" s="41"/>
    </row>
    <row r="42" spans="1:32" ht="15.75" x14ac:dyDescent="0.25">
      <c r="A42" s="28">
        <v>30</v>
      </c>
      <c r="B42" s="44" t="s">
        <v>27</v>
      </c>
      <c r="C42" s="45">
        <v>30</v>
      </c>
      <c r="D42" s="45">
        <v>175707</v>
      </c>
      <c r="E42" s="46">
        <f t="shared" si="0"/>
        <v>71</v>
      </c>
      <c r="F42" s="54">
        <f t="shared" si="0"/>
        <v>12475.197</v>
      </c>
      <c r="G42" s="46">
        <v>44</v>
      </c>
      <c r="H42" s="49">
        <f t="shared" si="1"/>
        <v>7731.1080000000002</v>
      </c>
      <c r="I42" s="46">
        <v>0</v>
      </c>
      <c r="J42" s="49">
        <f t="shared" si="2"/>
        <v>0</v>
      </c>
      <c r="K42" s="46">
        <v>2</v>
      </c>
      <c r="L42" s="49">
        <f t="shared" si="3"/>
        <v>351.41399999999999</v>
      </c>
      <c r="M42" s="46">
        <v>25</v>
      </c>
      <c r="N42" s="49">
        <f t="shared" si="4"/>
        <v>4392.6750000000002</v>
      </c>
      <c r="O42" s="46">
        <v>0</v>
      </c>
      <c r="P42" s="49">
        <f t="shared" si="5"/>
        <v>0</v>
      </c>
      <c r="Q42" s="46">
        <v>0</v>
      </c>
      <c r="R42" s="49">
        <f t="shared" si="6"/>
        <v>0</v>
      </c>
      <c r="S42" s="46">
        <v>0</v>
      </c>
      <c r="T42" s="49">
        <f t="shared" si="7"/>
        <v>0</v>
      </c>
      <c r="U42" s="46">
        <v>0</v>
      </c>
      <c r="V42" s="49">
        <f t="shared" si="8"/>
        <v>0</v>
      </c>
      <c r="W42" s="46">
        <v>0</v>
      </c>
      <c r="X42" s="49">
        <f t="shared" si="9"/>
        <v>0</v>
      </c>
      <c r="Y42" s="46">
        <v>0</v>
      </c>
      <c r="Z42" s="49">
        <f t="shared" si="10"/>
        <v>0</v>
      </c>
      <c r="AA42" s="46"/>
      <c r="AB42" s="49"/>
      <c r="AC42" s="46"/>
      <c r="AD42" s="54"/>
      <c r="AE42" s="29"/>
      <c r="AF42" s="41"/>
    </row>
    <row r="43" spans="1:32" ht="15.75" x14ac:dyDescent="0.25">
      <c r="A43" s="28">
        <v>31</v>
      </c>
      <c r="B43" s="44" t="s">
        <v>28</v>
      </c>
      <c r="C43" s="45">
        <v>31</v>
      </c>
      <c r="D43" s="45">
        <v>81502</v>
      </c>
      <c r="E43" s="46">
        <f t="shared" si="0"/>
        <v>405</v>
      </c>
      <c r="F43" s="54">
        <f t="shared" si="0"/>
        <v>33008.31</v>
      </c>
      <c r="G43" s="46">
        <v>300</v>
      </c>
      <c r="H43" s="49">
        <f t="shared" si="1"/>
        <v>24450.6</v>
      </c>
      <c r="I43" s="46">
        <v>0</v>
      </c>
      <c r="J43" s="49">
        <f t="shared" si="2"/>
        <v>0</v>
      </c>
      <c r="K43" s="46">
        <v>3</v>
      </c>
      <c r="L43" s="49">
        <f t="shared" si="3"/>
        <v>244.506</v>
      </c>
      <c r="M43" s="46">
        <v>100</v>
      </c>
      <c r="N43" s="49">
        <f t="shared" si="4"/>
        <v>8150.2</v>
      </c>
      <c r="O43" s="46">
        <v>0</v>
      </c>
      <c r="P43" s="49">
        <f t="shared" si="5"/>
        <v>0</v>
      </c>
      <c r="Q43" s="46">
        <v>0</v>
      </c>
      <c r="R43" s="49">
        <f t="shared" si="6"/>
        <v>0</v>
      </c>
      <c r="S43" s="46">
        <v>2</v>
      </c>
      <c r="T43" s="49">
        <f t="shared" si="7"/>
        <v>163.00399999999999</v>
      </c>
      <c r="U43" s="46">
        <v>0</v>
      </c>
      <c r="V43" s="49">
        <f t="shared" si="8"/>
        <v>0</v>
      </c>
      <c r="W43" s="46">
        <v>0</v>
      </c>
      <c r="X43" s="49">
        <f t="shared" si="9"/>
        <v>0</v>
      </c>
      <c r="Y43" s="46">
        <v>0</v>
      </c>
      <c r="Z43" s="49">
        <f t="shared" si="10"/>
        <v>0</v>
      </c>
      <c r="AA43" s="46"/>
      <c r="AB43" s="49"/>
      <c r="AC43" s="46"/>
      <c r="AD43" s="54"/>
      <c r="AE43" s="29"/>
      <c r="AF43" s="41"/>
    </row>
    <row r="44" spans="1:32" ht="15.75" x14ac:dyDescent="0.25">
      <c r="A44" s="28">
        <v>32</v>
      </c>
      <c r="B44" s="44" t="s">
        <v>28</v>
      </c>
      <c r="C44" s="45">
        <v>32</v>
      </c>
      <c r="D44" s="45">
        <v>118242</v>
      </c>
      <c r="E44" s="46">
        <f t="shared" si="0"/>
        <v>79</v>
      </c>
      <c r="F44" s="54">
        <f t="shared" si="0"/>
        <v>9341.1180000000004</v>
      </c>
      <c r="G44" s="46">
        <v>0</v>
      </c>
      <c r="H44" s="49">
        <f t="shared" si="1"/>
        <v>0</v>
      </c>
      <c r="I44" s="46">
        <v>0</v>
      </c>
      <c r="J44" s="49">
        <f t="shared" si="2"/>
        <v>0</v>
      </c>
      <c r="K44" s="46">
        <v>79</v>
      </c>
      <c r="L44" s="49">
        <f t="shared" si="3"/>
        <v>9341.1180000000004</v>
      </c>
      <c r="M44" s="46">
        <v>0</v>
      </c>
      <c r="N44" s="49">
        <f t="shared" si="4"/>
        <v>0</v>
      </c>
      <c r="O44" s="46">
        <v>0</v>
      </c>
      <c r="P44" s="49">
        <f t="shared" si="5"/>
        <v>0</v>
      </c>
      <c r="Q44" s="46">
        <v>0</v>
      </c>
      <c r="R44" s="49">
        <f t="shared" si="6"/>
        <v>0</v>
      </c>
      <c r="S44" s="46">
        <v>0</v>
      </c>
      <c r="T44" s="49">
        <f t="shared" si="7"/>
        <v>0</v>
      </c>
      <c r="U44" s="46">
        <v>0</v>
      </c>
      <c r="V44" s="49">
        <f t="shared" si="8"/>
        <v>0</v>
      </c>
      <c r="W44" s="46">
        <v>0</v>
      </c>
      <c r="X44" s="49">
        <f t="shared" si="9"/>
        <v>0</v>
      </c>
      <c r="Y44" s="46">
        <v>0</v>
      </c>
      <c r="Z44" s="49">
        <f t="shared" si="10"/>
        <v>0</v>
      </c>
      <c r="AA44" s="46"/>
      <c r="AB44" s="49"/>
      <c r="AC44" s="46"/>
      <c r="AD44" s="54"/>
      <c r="AE44" s="29"/>
      <c r="AF44" s="41"/>
    </row>
    <row r="45" spans="1:32" ht="15.75" x14ac:dyDescent="0.25">
      <c r="A45" s="28">
        <v>33</v>
      </c>
      <c r="B45" s="44" t="s">
        <v>28</v>
      </c>
      <c r="C45" s="45">
        <v>33</v>
      </c>
      <c r="D45" s="45">
        <v>115123</v>
      </c>
      <c r="E45" s="46">
        <f t="shared" si="0"/>
        <v>40</v>
      </c>
      <c r="F45" s="54">
        <f t="shared" si="0"/>
        <v>4604.92</v>
      </c>
      <c r="G45" s="46">
        <v>0</v>
      </c>
      <c r="H45" s="49">
        <f t="shared" si="1"/>
        <v>0</v>
      </c>
      <c r="I45" s="46">
        <v>0</v>
      </c>
      <c r="J45" s="49">
        <f t="shared" si="2"/>
        <v>0</v>
      </c>
      <c r="K45" s="46">
        <v>0</v>
      </c>
      <c r="L45" s="49">
        <f t="shared" si="3"/>
        <v>0</v>
      </c>
      <c r="M45" s="46">
        <v>40</v>
      </c>
      <c r="N45" s="49">
        <f t="shared" si="4"/>
        <v>4604.92</v>
      </c>
      <c r="O45" s="46">
        <v>0</v>
      </c>
      <c r="P45" s="49">
        <f t="shared" si="5"/>
        <v>0</v>
      </c>
      <c r="Q45" s="46">
        <v>0</v>
      </c>
      <c r="R45" s="49">
        <f t="shared" si="6"/>
        <v>0</v>
      </c>
      <c r="S45" s="46">
        <v>0</v>
      </c>
      <c r="T45" s="49">
        <f t="shared" si="7"/>
        <v>0</v>
      </c>
      <c r="U45" s="46">
        <v>0</v>
      </c>
      <c r="V45" s="49">
        <f t="shared" si="8"/>
        <v>0</v>
      </c>
      <c r="W45" s="46">
        <v>0</v>
      </c>
      <c r="X45" s="49">
        <f t="shared" si="9"/>
        <v>0</v>
      </c>
      <c r="Y45" s="46">
        <v>0</v>
      </c>
      <c r="Z45" s="49">
        <f t="shared" si="10"/>
        <v>0</v>
      </c>
      <c r="AA45" s="46"/>
      <c r="AB45" s="49"/>
      <c r="AC45" s="46"/>
      <c r="AD45" s="54"/>
      <c r="AE45" s="29"/>
      <c r="AF45" s="41"/>
    </row>
    <row r="46" spans="1:32" ht="15.75" x14ac:dyDescent="0.25">
      <c r="A46" s="28">
        <v>34</v>
      </c>
      <c r="B46" s="44" t="s">
        <v>28</v>
      </c>
      <c r="C46" s="45">
        <v>34</v>
      </c>
      <c r="D46" s="45">
        <v>119132</v>
      </c>
      <c r="E46" s="46">
        <f t="shared" si="0"/>
        <v>0</v>
      </c>
      <c r="F46" s="54">
        <f t="shared" si="0"/>
        <v>0</v>
      </c>
      <c r="G46" s="46">
        <v>0</v>
      </c>
      <c r="H46" s="49">
        <f t="shared" si="1"/>
        <v>0</v>
      </c>
      <c r="I46" s="46">
        <v>0</v>
      </c>
      <c r="J46" s="49">
        <f t="shared" si="2"/>
        <v>0</v>
      </c>
      <c r="K46" s="46">
        <v>0</v>
      </c>
      <c r="L46" s="49">
        <f t="shared" si="3"/>
        <v>0</v>
      </c>
      <c r="M46" s="46">
        <v>0</v>
      </c>
      <c r="N46" s="49">
        <f t="shared" si="4"/>
        <v>0</v>
      </c>
      <c r="O46" s="46">
        <v>0</v>
      </c>
      <c r="P46" s="49">
        <f t="shared" si="5"/>
        <v>0</v>
      </c>
      <c r="Q46" s="46">
        <v>0</v>
      </c>
      <c r="R46" s="49">
        <f t="shared" si="6"/>
        <v>0</v>
      </c>
      <c r="S46" s="46">
        <v>0</v>
      </c>
      <c r="T46" s="49">
        <f t="shared" si="7"/>
        <v>0</v>
      </c>
      <c r="U46" s="46">
        <v>0</v>
      </c>
      <c r="V46" s="49">
        <f t="shared" si="8"/>
        <v>0</v>
      </c>
      <c r="W46" s="46">
        <v>0</v>
      </c>
      <c r="X46" s="49">
        <f t="shared" si="9"/>
        <v>0</v>
      </c>
      <c r="Y46" s="46">
        <v>0</v>
      </c>
      <c r="Z46" s="49">
        <f t="shared" si="10"/>
        <v>0</v>
      </c>
      <c r="AA46" s="46"/>
      <c r="AB46" s="49"/>
      <c r="AC46" s="46"/>
      <c r="AD46" s="54"/>
      <c r="AE46" s="29"/>
      <c r="AF46" s="41"/>
    </row>
    <row r="47" spans="1:32" ht="15.75" x14ac:dyDescent="0.25">
      <c r="A47" s="28">
        <v>35</v>
      </c>
      <c r="B47" s="44" t="s">
        <v>29</v>
      </c>
      <c r="C47" s="45">
        <v>35</v>
      </c>
      <c r="D47" s="45">
        <v>112219</v>
      </c>
      <c r="E47" s="46">
        <f t="shared" si="0"/>
        <v>0</v>
      </c>
      <c r="F47" s="54">
        <f t="shared" si="0"/>
        <v>0</v>
      </c>
      <c r="G47" s="46">
        <v>0</v>
      </c>
      <c r="H47" s="49">
        <f t="shared" si="1"/>
        <v>0</v>
      </c>
      <c r="I47" s="46">
        <v>0</v>
      </c>
      <c r="J47" s="49">
        <f t="shared" si="2"/>
        <v>0</v>
      </c>
      <c r="K47" s="46">
        <v>0</v>
      </c>
      <c r="L47" s="49">
        <f t="shared" si="3"/>
        <v>0</v>
      </c>
      <c r="M47" s="46">
        <v>0</v>
      </c>
      <c r="N47" s="49">
        <f t="shared" si="4"/>
        <v>0</v>
      </c>
      <c r="O47" s="46">
        <v>0</v>
      </c>
      <c r="P47" s="49">
        <f t="shared" si="5"/>
        <v>0</v>
      </c>
      <c r="Q47" s="46">
        <v>0</v>
      </c>
      <c r="R47" s="49">
        <f t="shared" si="6"/>
        <v>0</v>
      </c>
      <c r="S47" s="46">
        <v>0</v>
      </c>
      <c r="T47" s="49">
        <f t="shared" si="7"/>
        <v>0</v>
      </c>
      <c r="U47" s="46">
        <v>0</v>
      </c>
      <c r="V47" s="49">
        <f t="shared" si="8"/>
        <v>0</v>
      </c>
      <c r="W47" s="46">
        <v>0</v>
      </c>
      <c r="X47" s="49">
        <f t="shared" si="9"/>
        <v>0</v>
      </c>
      <c r="Y47" s="46">
        <v>0</v>
      </c>
      <c r="Z47" s="49">
        <f t="shared" si="10"/>
        <v>0</v>
      </c>
      <c r="AA47" s="46"/>
      <c r="AB47" s="49"/>
      <c r="AC47" s="46"/>
      <c r="AD47" s="54"/>
      <c r="AE47" s="29"/>
      <c r="AF47" s="41"/>
    </row>
    <row r="48" spans="1:32" ht="15.75" x14ac:dyDescent="0.25">
      <c r="A48" s="28">
        <v>36</v>
      </c>
      <c r="B48" s="44" t="s">
        <v>29</v>
      </c>
      <c r="C48" s="45">
        <v>36</v>
      </c>
      <c r="D48" s="45">
        <v>226809</v>
      </c>
      <c r="E48" s="46">
        <f t="shared" si="0"/>
        <v>0</v>
      </c>
      <c r="F48" s="54">
        <f t="shared" si="0"/>
        <v>0</v>
      </c>
      <c r="G48" s="46">
        <v>0</v>
      </c>
      <c r="H48" s="49">
        <f t="shared" si="1"/>
        <v>0</v>
      </c>
      <c r="I48" s="46">
        <v>0</v>
      </c>
      <c r="J48" s="49">
        <f t="shared" si="2"/>
        <v>0</v>
      </c>
      <c r="K48" s="46">
        <v>0</v>
      </c>
      <c r="L48" s="49">
        <f t="shared" si="3"/>
        <v>0</v>
      </c>
      <c r="M48" s="46">
        <v>0</v>
      </c>
      <c r="N48" s="49">
        <f t="shared" si="4"/>
        <v>0</v>
      </c>
      <c r="O48" s="46">
        <v>0</v>
      </c>
      <c r="P48" s="49">
        <f t="shared" si="5"/>
        <v>0</v>
      </c>
      <c r="Q48" s="46">
        <v>0</v>
      </c>
      <c r="R48" s="49">
        <f t="shared" si="6"/>
        <v>0</v>
      </c>
      <c r="S48" s="46">
        <v>0</v>
      </c>
      <c r="T48" s="49">
        <f t="shared" si="7"/>
        <v>0</v>
      </c>
      <c r="U48" s="46">
        <v>0</v>
      </c>
      <c r="V48" s="49">
        <f t="shared" si="8"/>
        <v>0</v>
      </c>
      <c r="W48" s="46">
        <v>0</v>
      </c>
      <c r="X48" s="49">
        <f t="shared" si="9"/>
        <v>0</v>
      </c>
      <c r="Y48" s="46">
        <v>0</v>
      </c>
      <c r="Z48" s="49">
        <f t="shared" si="10"/>
        <v>0</v>
      </c>
      <c r="AA48" s="46"/>
      <c r="AB48" s="49"/>
      <c r="AC48" s="46"/>
      <c r="AD48" s="54"/>
      <c r="AE48" s="29"/>
      <c r="AF48" s="41"/>
    </row>
    <row r="49" spans="1:32" ht="15.75" x14ac:dyDescent="0.25">
      <c r="A49" s="28">
        <v>37</v>
      </c>
      <c r="B49" s="44" t="s">
        <v>29</v>
      </c>
      <c r="C49" s="45">
        <v>37</v>
      </c>
      <c r="D49" s="45">
        <v>132512</v>
      </c>
      <c r="E49" s="46">
        <f t="shared" si="0"/>
        <v>0</v>
      </c>
      <c r="F49" s="54">
        <f t="shared" si="0"/>
        <v>0</v>
      </c>
      <c r="G49" s="46">
        <v>0</v>
      </c>
      <c r="H49" s="49">
        <f t="shared" si="1"/>
        <v>0</v>
      </c>
      <c r="I49" s="46">
        <v>0</v>
      </c>
      <c r="J49" s="49">
        <f t="shared" si="2"/>
        <v>0</v>
      </c>
      <c r="K49" s="46">
        <v>0</v>
      </c>
      <c r="L49" s="49">
        <f t="shared" si="3"/>
        <v>0</v>
      </c>
      <c r="M49" s="46">
        <v>0</v>
      </c>
      <c r="N49" s="49">
        <f t="shared" si="4"/>
        <v>0</v>
      </c>
      <c r="O49" s="46">
        <v>0</v>
      </c>
      <c r="P49" s="49">
        <f t="shared" si="5"/>
        <v>0</v>
      </c>
      <c r="Q49" s="46">
        <v>0</v>
      </c>
      <c r="R49" s="49">
        <f t="shared" si="6"/>
        <v>0</v>
      </c>
      <c r="S49" s="46">
        <v>0</v>
      </c>
      <c r="T49" s="49">
        <f t="shared" si="7"/>
        <v>0</v>
      </c>
      <c r="U49" s="46">
        <v>0</v>
      </c>
      <c r="V49" s="49">
        <f t="shared" si="8"/>
        <v>0</v>
      </c>
      <c r="W49" s="46">
        <v>0</v>
      </c>
      <c r="X49" s="49">
        <f t="shared" si="9"/>
        <v>0</v>
      </c>
      <c r="Y49" s="46">
        <v>0</v>
      </c>
      <c r="Z49" s="49">
        <f t="shared" si="10"/>
        <v>0</v>
      </c>
      <c r="AA49" s="46"/>
      <c r="AB49" s="49"/>
      <c r="AC49" s="46"/>
      <c r="AD49" s="54"/>
      <c r="AE49" s="29"/>
      <c r="AF49" s="41"/>
    </row>
    <row r="50" spans="1:32" ht="15.75" x14ac:dyDescent="0.25">
      <c r="A50" s="28">
        <v>38</v>
      </c>
      <c r="B50" s="44" t="s">
        <v>29</v>
      </c>
      <c r="C50" s="45">
        <v>38</v>
      </c>
      <c r="D50" s="45">
        <v>224805</v>
      </c>
      <c r="E50" s="46">
        <f t="shared" si="0"/>
        <v>11</v>
      </c>
      <c r="F50" s="54">
        <f t="shared" si="0"/>
        <v>2472.855</v>
      </c>
      <c r="G50" s="46">
        <v>0</v>
      </c>
      <c r="H50" s="49">
        <f t="shared" si="1"/>
        <v>0</v>
      </c>
      <c r="I50" s="46">
        <v>0</v>
      </c>
      <c r="J50" s="49">
        <f t="shared" si="2"/>
        <v>0</v>
      </c>
      <c r="K50" s="46">
        <v>11</v>
      </c>
      <c r="L50" s="49">
        <f t="shared" si="3"/>
        <v>2472.855</v>
      </c>
      <c r="M50" s="46">
        <v>0</v>
      </c>
      <c r="N50" s="49">
        <f t="shared" si="4"/>
        <v>0</v>
      </c>
      <c r="O50" s="46">
        <v>0</v>
      </c>
      <c r="P50" s="49">
        <f t="shared" si="5"/>
        <v>0</v>
      </c>
      <c r="Q50" s="46">
        <v>0</v>
      </c>
      <c r="R50" s="49">
        <f t="shared" si="6"/>
        <v>0</v>
      </c>
      <c r="S50" s="46">
        <v>0</v>
      </c>
      <c r="T50" s="49">
        <f t="shared" si="7"/>
        <v>0</v>
      </c>
      <c r="U50" s="46">
        <v>0</v>
      </c>
      <c r="V50" s="49">
        <f t="shared" si="8"/>
        <v>0</v>
      </c>
      <c r="W50" s="46">
        <v>0</v>
      </c>
      <c r="X50" s="49">
        <f t="shared" si="9"/>
        <v>0</v>
      </c>
      <c r="Y50" s="46">
        <v>0</v>
      </c>
      <c r="Z50" s="49">
        <f t="shared" si="10"/>
        <v>0</v>
      </c>
      <c r="AA50" s="46"/>
      <c r="AB50" s="49"/>
      <c r="AC50" s="46"/>
      <c r="AD50" s="54"/>
      <c r="AE50" s="29"/>
      <c r="AF50" s="41"/>
    </row>
    <row r="51" spans="1:32" ht="15.75" x14ac:dyDescent="0.25">
      <c r="A51" s="28">
        <v>39</v>
      </c>
      <c r="B51" s="44" t="s">
        <v>29</v>
      </c>
      <c r="C51" s="45">
        <v>39</v>
      </c>
      <c r="D51" s="45">
        <v>223109</v>
      </c>
      <c r="E51" s="46">
        <f t="shared" si="0"/>
        <v>0</v>
      </c>
      <c r="F51" s="54">
        <f t="shared" si="0"/>
        <v>0</v>
      </c>
      <c r="G51" s="46">
        <v>0</v>
      </c>
      <c r="H51" s="49">
        <f t="shared" si="1"/>
        <v>0</v>
      </c>
      <c r="I51" s="46">
        <v>0</v>
      </c>
      <c r="J51" s="49">
        <f t="shared" si="2"/>
        <v>0</v>
      </c>
      <c r="K51" s="46">
        <v>0</v>
      </c>
      <c r="L51" s="49">
        <f t="shared" si="3"/>
        <v>0</v>
      </c>
      <c r="M51" s="46">
        <v>0</v>
      </c>
      <c r="N51" s="49">
        <f t="shared" si="4"/>
        <v>0</v>
      </c>
      <c r="O51" s="46">
        <v>0</v>
      </c>
      <c r="P51" s="49">
        <f t="shared" si="5"/>
        <v>0</v>
      </c>
      <c r="Q51" s="46">
        <v>0</v>
      </c>
      <c r="R51" s="49">
        <f t="shared" si="6"/>
        <v>0</v>
      </c>
      <c r="S51" s="46">
        <v>0</v>
      </c>
      <c r="T51" s="49">
        <f t="shared" si="7"/>
        <v>0</v>
      </c>
      <c r="U51" s="46">
        <v>0</v>
      </c>
      <c r="V51" s="49">
        <f t="shared" si="8"/>
        <v>0</v>
      </c>
      <c r="W51" s="46">
        <v>0</v>
      </c>
      <c r="X51" s="49">
        <f t="shared" si="9"/>
        <v>0</v>
      </c>
      <c r="Y51" s="46">
        <v>0</v>
      </c>
      <c r="Z51" s="49">
        <f t="shared" si="10"/>
        <v>0</v>
      </c>
      <c r="AA51" s="46"/>
      <c r="AB51" s="49"/>
      <c r="AC51" s="46"/>
      <c r="AD51" s="54"/>
      <c r="AE51" s="29"/>
      <c r="AF51" s="41"/>
    </row>
    <row r="52" spans="1:32" ht="15.75" x14ac:dyDescent="0.25">
      <c r="A52" s="28">
        <v>40</v>
      </c>
      <c r="B52" s="44" t="s">
        <v>29</v>
      </c>
      <c r="C52" s="45">
        <v>40</v>
      </c>
      <c r="D52" s="45">
        <v>99093</v>
      </c>
      <c r="E52" s="46">
        <f t="shared" si="0"/>
        <v>0</v>
      </c>
      <c r="F52" s="54">
        <f t="shared" si="0"/>
        <v>0</v>
      </c>
      <c r="G52" s="46">
        <v>0</v>
      </c>
      <c r="H52" s="49">
        <f t="shared" si="1"/>
        <v>0</v>
      </c>
      <c r="I52" s="46">
        <v>0</v>
      </c>
      <c r="J52" s="49">
        <f t="shared" si="2"/>
        <v>0</v>
      </c>
      <c r="K52" s="46">
        <v>0</v>
      </c>
      <c r="L52" s="49">
        <f t="shared" si="3"/>
        <v>0</v>
      </c>
      <c r="M52" s="46">
        <v>0</v>
      </c>
      <c r="N52" s="49">
        <f t="shared" si="4"/>
        <v>0</v>
      </c>
      <c r="O52" s="46">
        <v>0</v>
      </c>
      <c r="P52" s="49">
        <f t="shared" si="5"/>
        <v>0</v>
      </c>
      <c r="Q52" s="46">
        <v>0</v>
      </c>
      <c r="R52" s="49">
        <f t="shared" si="6"/>
        <v>0</v>
      </c>
      <c r="S52" s="46">
        <v>0</v>
      </c>
      <c r="T52" s="49">
        <f t="shared" si="7"/>
        <v>0</v>
      </c>
      <c r="U52" s="46">
        <v>0</v>
      </c>
      <c r="V52" s="49">
        <f t="shared" si="8"/>
        <v>0</v>
      </c>
      <c r="W52" s="46">
        <v>0</v>
      </c>
      <c r="X52" s="49">
        <f t="shared" si="9"/>
        <v>0</v>
      </c>
      <c r="Y52" s="46">
        <v>0</v>
      </c>
      <c r="Z52" s="49">
        <f t="shared" si="10"/>
        <v>0</v>
      </c>
      <c r="AA52" s="46"/>
      <c r="AB52" s="49"/>
      <c r="AC52" s="46"/>
      <c r="AD52" s="54"/>
      <c r="AE52" s="29"/>
      <c r="AF52" s="41"/>
    </row>
    <row r="53" spans="1:32" ht="15.75" x14ac:dyDescent="0.25">
      <c r="A53" s="28">
        <v>41</v>
      </c>
      <c r="B53" s="44" t="s">
        <v>29</v>
      </c>
      <c r="C53" s="45">
        <v>41</v>
      </c>
      <c r="D53" s="45">
        <v>170719</v>
      </c>
      <c r="E53" s="46">
        <f t="shared" si="0"/>
        <v>0</v>
      </c>
      <c r="F53" s="54">
        <f t="shared" si="0"/>
        <v>0</v>
      </c>
      <c r="G53" s="46">
        <v>0</v>
      </c>
      <c r="H53" s="49">
        <f t="shared" si="1"/>
        <v>0</v>
      </c>
      <c r="I53" s="46">
        <v>0</v>
      </c>
      <c r="J53" s="49">
        <f t="shared" si="2"/>
        <v>0</v>
      </c>
      <c r="K53" s="46">
        <v>0</v>
      </c>
      <c r="L53" s="49">
        <f t="shared" si="3"/>
        <v>0</v>
      </c>
      <c r="M53" s="46">
        <v>0</v>
      </c>
      <c r="N53" s="49">
        <f t="shared" si="4"/>
        <v>0</v>
      </c>
      <c r="O53" s="46">
        <v>0</v>
      </c>
      <c r="P53" s="49">
        <f t="shared" si="5"/>
        <v>0</v>
      </c>
      <c r="Q53" s="46">
        <v>0</v>
      </c>
      <c r="R53" s="49">
        <f t="shared" si="6"/>
        <v>0</v>
      </c>
      <c r="S53" s="46">
        <v>0</v>
      </c>
      <c r="T53" s="49">
        <f t="shared" si="7"/>
        <v>0</v>
      </c>
      <c r="U53" s="46">
        <v>0</v>
      </c>
      <c r="V53" s="49">
        <f t="shared" si="8"/>
        <v>0</v>
      </c>
      <c r="W53" s="46">
        <v>0</v>
      </c>
      <c r="X53" s="49">
        <f t="shared" si="9"/>
        <v>0</v>
      </c>
      <c r="Y53" s="46">
        <v>0</v>
      </c>
      <c r="Z53" s="49">
        <f t="shared" si="10"/>
        <v>0</v>
      </c>
      <c r="AA53" s="46"/>
      <c r="AB53" s="49"/>
      <c r="AC53" s="46"/>
      <c r="AD53" s="54"/>
      <c r="AE53" s="29"/>
      <c r="AF53" s="41"/>
    </row>
    <row r="54" spans="1:32" ht="15.75" x14ac:dyDescent="0.25">
      <c r="A54" s="28">
        <v>42</v>
      </c>
      <c r="B54" s="44" t="s">
        <v>29</v>
      </c>
      <c r="C54" s="45">
        <v>42</v>
      </c>
      <c r="D54" s="45">
        <v>166477</v>
      </c>
      <c r="E54" s="46">
        <f t="shared" si="0"/>
        <v>0</v>
      </c>
      <c r="F54" s="54">
        <f t="shared" si="0"/>
        <v>0</v>
      </c>
      <c r="G54" s="46">
        <v>0</v>
      </c>
      <c r="H54" s="49">
        <f t="shared" si="1"/>
        <v>0</v>
      </c>
      <c r="I54" s="46">
        <v>0</v>
      </c>
      <c r="J54" s="49">
        <f t="shared" si="2"/>
        <v>0</v>
      </c>
      <c r="K54" s="46">
        <v>0</v>
      </c>
      <c r="L54" s="49">
        <f t="shared" si="3"/>
        <v>0</v>
      </c>
      <c r="M54" s="46">
        <v>0</v>
      </c>
      <c r="N54" s="49">
        <f t="shared" si="4"/>
        <v>0</v>
      </c>
      <c r="O54" s="46">
        <v>0</v>
      </c>
      <c r="P54" s="49">
        <f t="shared" si="5"/>
        <v>0</v>
      </c>
      <c r="Q54" s="46">
        <v>0</v>
      </c>
      <c r="R54" s="49">
        <f t="shared" si="6"/>
        <v>0</v>
      </c>
      <c r="S54" s="46">
        <v>0</v>
      </c>
      <c r="T54" s="49">
        <f t="shared" si="7"/>
        <v>0</v>
      </c>
      <c r="U54" s="46">
        <v>0</v>
      </c>
      <c r="V54" s="49">
        <f t="shared" si="8"/>
        <v>0</v>
      </c>
      <c r="W54" s="46">
        <v>0</v>
      </c>
      <c r="X54" s="49">
        <f t="shared" si="9"/>
        <v>0</v>
      </c>
      <c r="Y54" s="46">
        <v>0</v>
      </c>
      <c r="Z54" s="49">
        <f t="shared" si="10"/>
        <v>0</v>
      </c>
      <c r="AA54" s="46"/>
      <c r="AB54" s="49"/>
      <c r="AC54" s="46"/>
      <c r="AD54" s="54"/>
      <c r="AE54" s="29"/>
      <c r="AF54" s="41"/>
    </row>
    <row r="55" spans="1:32" ht="15.75" x14ac:dyDescent="0.25">
      <c r="A55" s="28">
        <v>43</v>
      </c>
      <c r="B55" s="44" t="s">
        <v>30</v>
      </c>
      <c r="C55" s="45">
        <v>43</v>
      </c>
      <c r="D55" s="45">
        <v>177912</v>
      </c>
      <c r="E55" s="46">
        <f t="shared" si="0"/>
        <v>58</v>
      </c>
      <c r="F55" s="54">
        <f t="shared" si="0"/>
        <v>10318.896000000001</v>
      </c>
      <c r="G55" s="46">
        <v>58</v>
      </c>
      <c r="H55" s="49">
        <f t="shared" si="1"/>
        <v>10318.896000000001</v>
      </c>
      <c r="I55" s="46">
        <v>0</v>
      </c>
      <c r="J55" s="49">
        <f t="shared" si="2"/>
        <v>0</v>
      </c>
      <c r="K55" s="46">
        <v>0</v>
      </c>
      <c r="L55" s="49">
        <f t="shared" si="3"/>
        <v>0</v>
      </c>
      <c r="M55" s="46">
        <v>0</v>
      </c>
      <c r="N55" s="49">
        <f t="shared" si="4"/>
        <v>0</v>
      </c>
      <c r="O55" s="46">
        <v>0</v>
      </c>
      <c r="P55" s="49">
        <f t="shared" si="5"/>
        <v>0</v>
      </c>
      <c r="Q55" s="46">
        <v>0</v>
      </c>
      <c r="R55" s="49">
        <f t="shared" si="6"/>
        <v>0</v>
      </c>
      <c r="S55" s="46">
        <v>0</v>
      </c>
      <c r="T55" s="49">
        <f t="shared" si="7"/>
        <v>0</v>
      </c>
      <c r="U55" s="46">
        <v>0</v>
      </c>
      <c r="V55" s="49">
        <f t="shared" si="8"/>
        <v>0</v>
      </c>
      <c r="W55" s="46">
        <v>0</v>
      </c>
      <c r="X55" s="49">
        <f t="shared" si="9"/>
        <v>0</v>
      </c>
      <c r="Y55" s="46">
        <v>0</v>
      </c>
      <c r="Z55" s="49">
        <f t="shared" si="10"/>
        <v>0</v>
      </c>
      <c r="AA55" s="46"/>
      <c r="AB55" s="49"/>
      <c r="AC55" s="46"/>
      <c r="AD55" s="54"/>
      <c r="AE55" s="29"/>
      <c r="AF55" s="41"/>
    </row>
    <row r="56" spans="1:32" ht="30" x14ac:dyDescent="0.25">
      <c r="A56" s="28">
        <v>44</v>
      </c>
      <c r="B56" s="44" t="s">
        <v>40</v>
      </c>
      <c r="C56" s="45">
        <v>44</v>
      </c>
      <c r="D56" s="45">
        <v>162947</v>
      </c>
      <c r="E56" s="46">
        <f t="shared" si="0"/>
        <v>163</v>
      </c>
      <c r="F56" s="54">
        <f t="shared" si="0"/>
        <v>26560.360999999997</v>
      </c>
      <c r="G56" s="46">
        <v>19</v>
      </c>
      <c r="H56" s="49">
        <f t="shared" si="1"/>
        <v>3095.9929999999999</v>
      </c>
      <c r="I56" s="46">
        <v>0</v>
      </c>
      <c r="J56" s="49">
        <f t="shared" si="2"/>
        <v>0</v>
      </c>
      <c r="K56" s="46">
        <v>0</v>
      </c>
      <c r="L56" s="49">
        <f t="shared" si="3"/>
        <v>0</v>
      </c>
      <c r="M56" s="46">
        <v>0</v>
      </c>
      <c r="N56" s="49">
        <f t="shared" si="4"/>
        <v>0</v>
      </c>
      <c r="O56" s="46">
        <v>0</v>
      </c>
      <c r="P56" s="49">
        <f t="shared" si="5"/>
        <v>0</v>
      </c>
      <c r="Q56" s="46">
        <v>0</v>
      </c>
      <c r="R56" s="49">
        <f t="shared" si="6"/>
        <v>0</v>
      </c>
      <c r="S56" s="46">
        <v>0</v>
      </c>
      <c r="T56" s="49">
        <f t="shared" si="7"/>
        <v>0</v>
      </c>
      <c r="U56" s="46">
        <v>0</v>
      </c>
      <c r="V56" s="49">
        <f t="shared" si="8"/>
        <v>0</v>
      </c>
      <c r="W56" s="62">
        <v>144</v>
      </c>
      <c r="X56" s="63">
        <f t="shared" si="9"/>
        <v>23464.367999999999</v>
      </c>
      <c r="Y56" s="46">
        <v>0</v>
      </c>
      <c r="Z56" s="49">
        <f t="shared" si="10"/>
        <v>0</v>
      </c>
      <c r="AA56" s="46"/>
      <c r="AB56" s="49"/>
      <c r="AC56" s="46"/>
      <c r="AD56" s="54"/>
      <c r="AE56" s="29"/>
      <c r="AF56" s="41"/>
    </row>
    <row r="57" spans="1:32" ht="30" x14ac:dyDescent="0.25">
      <c r="A57" s="28">
        <v>45</v>
      </c>
      <c r="B57" s="44" t="s">
        <v>40</v>
      </c>
      <c r="C57" s="45">
        <v>45</v>
      </c>
      <c r="D57" s="45">
        <v>195618</v>
      </c>
      <c r="E57" s="46">
        <f t="shared" si="0"/>
        <v>189</v>
      </c>
      <c r="F57" s="54">
        <f t="shared" si="0"/>
        <v>36971.801999999996</v>
      </c>
      <c r="G57" s="46">
        <v>74</v>
      </c>
      <c r="H57" s="49">
        <f t="shared" si="1"/>
        <v>14475.732</v>
      </c>
      <c r="I57" s="46">
        <v>74</v>
      </c>
      <c r="J57" s="49">
        <f t="shared" si="2"/>
        <v>14475.732</v>
      </c>
      <c r="K57" s="46">
        <v>0</v>
      </c>
      <c r="L57" s="49">
        <f t="shared" si="3"/>
        <v>0</v>
      </c>
      <c r="M57" s="46">
        <v>0</v>
      </c>
      <c r="N57" s="49">
        <f t="shared" si="4"/>
        <v>0</v>
      </c>
      <c r="O57" s="46">
        <v>0</v>
      </c>
      <c r="P57" s="49">
        <f t="shared" si="5"/>
        <v>0</v>
      </c>
      <c r="Q57" s="46">
        <v>0</v>
      </c>
      <c r="R57" s="49">
        <f t="shared" si="6"/>
        <v>0</v>
      </c>
      <c r="S57" s="46">
        <v>0</v>
      </c>
      <c r="T57" s="49">
        <f t="shared" si="7"/>
        <v>0</v>
      </c>
      <c r="U57" s="46">
        <v>0</v>
      </c>
      <c r="V57" s="49">
        <f t="shared" si="8"/>
        <v>0</v>
      </c>
      <c r="W57" s="62">
        <v>41</v>
      </c>
      <c r="X57" s="63">
        <f t="shared" si="9"/>
        <v>8020.3379999999997</v>
      </c>
      <c r="Y57" s="46">
        <v>0</v>
      </c>
      <c r="Z57" s="49">
        <f t="shared" si="10"/>
        <v>0</v>
      </c>
      <c r="AA57" s="46"/>
      <c r="AB57" s="49"/>
      <c r="AC57" s="46"/>
      <c r="AD57" s="54"/>
      <c r="AE57" s="29"/>
      <c r="AF57" s="41"/>
    </row>
    <row r="58" spans="1:32" ht="30" x14ac:dyDescent="0.25">
      <c r="A58" s="28">
        <v>46</v>
      </c>
      <c r="B58" s="44" t="s">
        <v>40</v>
      </c>
      <c r="C58" s="45">
        <v>46</v>
      </c>
      <c r="D58" s="45">
        <v>240813</v>
      </c>
      <c r="E58" s="46">
        <f t="shared" si="0"/>
        <v>28</v>
      </c>
      <c r="F58" s="54">
        <f t="shared" si="0"/>
        <v>6742.7639999999992</v>
      </c>
      <c r="G58" s="46">
        <v>4</v>
      </c>
      <c r="H58" s="49">
        <f t="shared" si="1"/>
        <v>963.25199999999995</v>
      </c>
      <c r="I58" s="46">
        <v>0</v>
      </c>
      <c r="J58" s="49">
        <f t="shared" si="2"/>
        <v>0</v>
      </c>
      <c r="K58" s="46">
        <v>0</v>
      </c>
      <c r="L58" s="49">
        <f t="shared" si="3"/>
        <v>0</v>
      </c>
      <c r="M58" s="46">
        <v>0</v>
      </c>
      <c r="N58" s="49">
        <f t="shared" si="4"/>
        <v>0</v>
      </c>
      <c r="O58" s="46">
        <v>0</v>
      </c>
      <c r="P58" s="49">
        <f t="shared" si="5"/>
        <v>0</v>
      </c>
      <c r="Q58" s="46">
        <v>0</v>
      </c>
      <c r="R58" s="49">
        <f t="shared" si="6"/>
        <v>0</v>
      </c>
      <c r="S58" s="46">
        <v>0</v>
      </c>
      <c r="T58" s="49">
        <f t="shared" si="7"/>
        <v>0</v>
      </c>
      <c r="U58" s="46">
        <v>0</v>
      </c>
      <c r="V58" s="49">
        <f t="shared" si="8"/>
        <v>0</v>
      </c>
      <c r="W58" s="62">
        <v>24</v>
      </c>
      <c r="X58" s="63">
        <f t="shared" si="9"/>
        <v>5779.5119999999997</v>
      </c>
      <c r="Y58" s="46">
        <v>0</v>
      </c>
      <c r="Z58" s="49">
        <f t="shared" si="10"/>
        <v>0</v>
      </c>
      <c r="AA58" s="46"/>
      <c r="AB58" s="49"/>
      <c r="AC58" s="46"/>
      <c r="AD58" s="54"/>
      <c r="AE58" s="29"/>
      <c r="AF58" s="41"/>
    </row>
    <row r="59" spans="1:32" ht="30" x14ac:dyDescent="0.25">
      <c r="A59" s="28">
        <v>47</v>
      </c>
      <c r="B59" s="44" t="s">
        <v>40</v>
      </c>
      <c r="C59" s="45">
        <v>47</v>
      </c>
      <c r="D59" s="45">
        <v>129966</v>
      </c>
      <c r="E59" s="46">
        <f t="shared" si="0"/>
        <v>73</v>
      </c>
      <c r="F59" s="54">
        <f t="shared" si="0"/>
        <v>9487.518</v>
      </c>
      <c r="G59" s="46">
        <v>63</v>
      </c>
      <c r="H59" s="49">
        <f t="shared" si="1"/>
        <v>8187.8580000000002</v>
      </c>
      <c r="I59" s="46">
        <v>0</v>
      </c>
      <c r="J59" s="49">
        <f t="shared" si="2"/>
        <v>0</v>
      </c>
      <c r="K59" s="46">
        <v>0</v>
      </c>
      <c r="L59" s="49">
        <f t="shared" si="3"/>
        <v>0</v>
      </c>
      <c r="M59" s="46">
        <v>0</v>
      </c>
      <c r="N59" s="49">
        <f t="shared" si="4"/>
        <v>0</v>
      </c>
      <c r="O59" s="46">
        <v>0</v>
      </c>
      <c r="P59" s="49">
        <f t="shared" si="5"/>
        <v>0</v>
      </c>
      <c r="Q59" s="46">
        <v>0</v>
      </c>
      <c r="R59" s="49">
        <f t="shared" si="6"/>
        <v>0</v>
      </c>
      <c r="S59" s="46">
        <v>0</v>
      </c>
      <c r="T59" s="49">
        <f t="shared" si="7"/>
        <v>0</v>
      </c>
      <c r="U59" s="46">
        <v>0</v>
      </c>
      <c r="V59" s="49">
        <f t="shared" si="8"/>
        <v>0</v>
      </c>
      <c r="W59" s="62">
        <v>10</v>
      </c>
      <c r="X59" s="63">
        <f t="shared" si="9"/>
        <v>1299.6600000000001</v>
      </c>
      <c r="Y59" s="46">
        <v>0</v>
      </c>
      <c r="Z59" s="49">
        <f t="shared" si="10"/>
        <v>0</v>
      </c>
      <c r="AA59" s="46"/>
      <c r="AB59" s="49"/>
      <c r="AC59" s="46"/>
      <c r="AD59" s="54"/>
      <c r="AE59" s="29"/>
      <c r="AF59" s="41"/>
    </row>
    <row r="60" spans="1:32" ht="30" x14ac:dyDescent="0.25">
      <c r="A60" s="28">
        <v>48</v>
      </c>
      <c r="B60" s="44" t="s">
        <v>40</v>
      </c>
      <c r="C60" s="45">
        <v>48</v>
      </c>
      <c r="D60" s="45">
        <v>157783</v>
      </c>
      <c r="E60" s="46">
        <f t="shared" si="0"/>
        <v>539</v>
      </c>
      <c r="F60" s="54">
        <f t="shared" si="0"/>
        <v>85045.036999999997</v>
      </c>
      <c r="G60" s="46">
        <v>264</v>
      </c>
      <c r="H60" s="49">
        <f t="shared" si="1"/>
        <v>41654.712</v>
      </c>
      <c r="I60" s="46">
        <v>270</v>
      </c>
      <c r="J60" s="49">
        <f t="shared" si="2"/>
        <v>42601.41</v>
      </c>
      <c r="K60" s="46">
        <v>0</v>
      </c>
      <c r="L60" s="49">
        <f t="shared" si="3"/>
        <v>0</v>
      </c>
      <c r="M60" s="46">
        <v>0</v>
      </c>
      <c r="N60" s="49">
        <f t="shared" si="4"/>
        <v>0</v>
      </c>
      <c r="O60" s="46">
        <v>0</v>
      </c>
      <c r="P60" s="49">
        <f t="shared" si="5"/>
        <v>0</v>
      </c>
      <c r="Q60" s="46">
        <v>0</v>
      </c>
      <c r="R60" s="49">
        <f t="shared" si="6"/>
        <v>0</v>
      </c>
      <c r="S60" s="46">
        <v>0</v>
      </c>
      <c r="T60" s="49">
        <f t="shared" si="7"/>
        <v>0</v>
      </c>
      <c r="U60" s="46">
        <v>0</v>
      </c>
      <c r="V60" s="49">
        <f t="shared" si="8"/>
        <v>0</v>
      </c>
      <c r="W60" s="62">
        <v>5</v>
      </c>
      <c r="X60" s="63">
        <f t="shared" si="9"/>
        <v>788.91499999999996</v>
      </c>
      <c r="Y60" s="46">
        <v>0</v>
      </c>
      <c r="Z60" s="49">
        <f t="shared" si="10"/>
        <v>0</v>
      </c>
      <c r="AA60" s="46"/>
      <c r="AB60" s="49"/>
      <c r="AC60" s="46"/>
      <c r="AD60" s="54"/>
      <c r="AE60" s="29"/>
      <c r="AF60" s="41"/>
    </row>
    <row r="61" spans="1:32" ht="30" x14ac:dyDescent="0.25">
      <c r="A61" s="28">
        <v>49</v>
      </c>
      <c r="B61" s="44" t="s">
        <v>40</v>
      </c>
      <c r="C61" s="45">
        <v>49</v>
      </c>
      <c r="D61" s="45">
        <v>199665</v>
      </c>
      <c r="E61" s="46">
        <f t="shared" si="0"/>
        <v>580</v>
      </c>
      <c r="F61" s="54">
        <f t="shared" si="0"/>
        <v>115805.7</v>
      </c>
      <c r="G61" s="46">
        <v>382</v>
      </c>
      <c r="H61" s="49">
        <f t="shared" si="1"/>
        <v>76272.03</v>
      </c>
      <c r="I61" s="46">
        <v>193</v>
      </c>
      <c r="J61" s="49">
        <f t="shared" si="2"/>
        <v>38535.345000000001</v>
      </c>
      <c r="K61" s="46">
        <v>0</v>
      </c>
      <c r="L61" s="49">
        <f t="shared" si="3"/>
        <v>0</v>
      </c>
      <c r="M61" s="46">
        <v>0</v>
      </c>
      <c r="N61" s="49">
        <f t="shared" si="4"/>
        <v>0</v>
      </c>
      <c r="O61" s="46">
        <v>0</v>
      </c>
      <c r="P61" s="49">
        <f t="shared" si="5"/>
        <v>0</v>
      </c>
      <c r="Q61" s="46">
        <v>0</v>
      </c>
      <c r="R61" s="49">
        <f t="shared" si="6"/>
        <v>0</v>
      </c>
      <c r="S61" s="46">
        <v>0</v>
      </c>
      <c r="T61" s="49">
        <f t="shared" si="7"/>
        <v>0</v>
      </c>
      <c r="U61" s="46">
        <v>0</v>
      </c>
      <c r="V61" s="49">
        <f t="shared" si="8"/>
        <v>0</v>
      </c>
      <c r="W61" s="62">
        <v>5</v>
      </c>
      <c r="X61" s="63">
        <f t="shared" si="9"/>
        <v>998.32500000000005</v>
      </c>
      <c r="Y61" s="46">
        <v>0</v>
      </c>
      <c r="Z61" s="49">
        <f t="shared" si="10"/>
        <v>0</v>
      </c>
      <c r="AA61" s="46"/>
      <c r="AB61" s="49"/>
      <c r="AC61" s="46"/>
      <c r="AD61" s="54"/>
      <c r="AE61" s="29"/>
      <c r="AF61" s="41"/>
    </row>
    <row r="62" spans="1:32" ht="30" x14ac:dyDescent="0.25">
      <c r="A62" s="28">
        <v>50</v>
      </c>
      <c r="B62" s="44" t="s">
        <v>40</v>
      </c>
      <c r="C62" s="45">
        <v>50</v>
      </c>
      <c r="D62" s="45">
        <v>258910</v>
      </c>
      <c r="E62" s="46">
        <f t="shared" si="0"/>
        <v>44</v>
      </c>
      <c r="F62" s="54">
        <f t="shared" si="0"/>
        <v>11392.04</v>
      </c>
      <c r="G62" s="46">
        <v>17</v>
      </c>
      <c r="H62" s="49">
        <f t="shared" si="1"/>
        <v>4401.47</v>
      </c>
      <c r="I62" s="46">
        <v>27</v>
      </c>
      <c r="J62" s="49">
        <f t="shared" si="2"/>
        <v>6990.57</v>
      </c>
      <c r="K62" s="46">
        <v>0</v>
      </c>
      <c r="L62" s="49">
        <f t="shared" si="3"/>
        <v>0</v>
      </c>
      <c r="M62" s="46">
        <v>0</v>
      </c>
      <c r="N62" s="49">
        <f t="shared" si="4"/>
        <v>0</v>
      </c>
      <c r="O62" s="46">
        <v>0</v>
      </c>
      <c r="P62" s="49">
        <f t="shared" si="5"/>
        <v>0</v>
      </c>
      <c r="Q62" s="46">
        <v>0</v>
      </c>
      <c r="R62" s="49">
        <f t="shared" si="6"/>
        <v>0</v>
      </c>
      <c r="S62" s="46">
        <v>0</v>
      </c>
      <c r="T62" s="49">
        <f t="shared" si="7"/>
        <v>0</v>
      </c>
      <c r="U62" s="46">
        <v>0</v>
      </c>
      <c r="V62" s="49">
        <f t="shared" si="8"/>
        <v>0</v>
      </c>
      <c r="W62" s="62">
        <v>0</v>
      </c>
      <c r="X62" s="63">
        <f t="shared" si="9"/>
        <v>0</v>
      </c>
      <c r="Y62" s="46">
        <v>0</v>
      </c>
      <c r="Z62" s="49">
        <f t="shared" si="10"/>
        <v>0</v>
      </c>
      <c r="AA62" s="46"/>
      <c r="AB62" s="49"/>
      <c r="AC62" s="46"/>
      <c r="AD62" s="54"/>
      <c r="AE62" s="29"/>
      <c r="AF62" s="41"/>
    </row>
    <row r="63" spans="1:32" ht="30" x14ac:dyDescent="0.25">
      <c r="A63" s="28">
        <v>51</v>
      </c>
      <c r="B63" s="44" t="s">
        <v>40</v>
      </c>
      <c r="C63" s="45">
        <v>51</v>
      </c>
      <c r="D63" s="45">
        <v>286819</v>
      </c>
      <c r="E63" s="46">
        <f t="shared" si="0"/>
        <v>223</v>
      </c>
      <c r="F63" s="54">
        <f t="shared" si="0"/>
        <v>63960.637000000002</v>
      </c>
      <c r="G63" s="46">
        <v>92</v>
      </c>
      <c r="H63" s="49">
        <f t="shared" si="1"/>
        <v>26387.348000000002</v>
      </c>
      <c r="I63" s="46">
        <v>131</v>
      </c>
      <c r="J63" s="49">
        <f t="shared" si="2"/>
        <v>37573.288999999997</v>
      </c>
      <c r="K63" s="46">
        <v>0</v>
      </c>
      <c r="L63" s="49">
        <f t="shared" si="3"/>
        <v>0</v>
      </c>
      <c r="M63" s="46">
        <v>0</v>
      </c>
      <c r="N63" s="49">
        <f t="shared" si="4"/>
        <v>0</v>
      </c>
      <c r="O63" s="46">
        <v>0</v>
      </c>
      <c r="P63" s="49">
        <f t="shared" si="5"/>
        <v>0</v>
      </c>
      <c r="Q63" s="46">
        <v>0</v>
      </c>
      <c r="R63" s="49">
        <f t="shared" si="6"/>
        <v>0</v>
      </c>
      <c r="S63" s="46">
        <v>0</v>
      </c>
      <c r="T63" s="49">
        <f t="shared" si="7"/>
        <v>0</v>
      </c>
      <c r="U63" s="46">
        <v>0</v>
      </c>
      <c r="V63" s="49">
        <f t="shared" si="8"/>
        <v>0</v>
      </c>
      <c r="W63" s="46">
        <v>0</v>
      </c>
      <c r="X63" s="49">
        <f t="shared" si="9"/>
        <v>0</v>
      </c>
      <c r="Y63" s="46">
        <v>0</v>
      </c>
      <c r="Z63" s="49">
        <f t="shared" si="10"/>
        <v>0</v>
      </c>
      <c r="AA63" s="46"/>
      <c r="AB63" s="49"/>
      <c r="AC63" s="46"/>
      <c r="AD63" s="54"/>
      <c r="AE63" s="29"/>
      <c r="AF63" s="41"/>
    </row>
    <row r="64" spans="1:32" ht="30" x14ac:dyDescent="0.25">
      <c r="A64" s="28">
        <v>52</v>
      </c>
      <c r="B64" s="44" t="s">
        <v>40</v>
      </c>
      <c r="C64" s="45">
        <v>52</v>
      </c>
      <c r="D64" s="45">
        <v>328828</v>
      </c>
      <c r="E64" s="46">
        <f t="shared" si="0"/>
        <v>63</v>
      </c>
      <c r="F64" s="54">
        <f t="shared" si="0"/>
        <v>20716.164000000001</v>
      </c>
      <c r="G64" s="46">
        <v>1</v>
      </c>
      <c r="H64" s="49">
        <f t="shared" si="1"/>
        <v>328.82799999999997</v>
      </c>
      <c r="I64" s="46">
        <v>62</v>
      </c>
      <c r="J64" s="49">
        <f t="shared" si="2"/>
        <v>20387.335999999999</v>
      </c>
      <c r="K64" s="46">
        <v>0</v>
      </c>
      <c r="L64" s="49">
        <f t="shared" si="3"/>
        <v>0</v>
      </c>
      <c r="M64" s="46">
        <v>0</v>
      </c>
      <c r="N64" s="49">
        <f t="shared" si="4"/>
        <v>0</v>
      </c>
      <c r="O64" s="46">
        <v>0</v>
      </c>
      <c r="P64" s="49">
        <f t="shared" si="5"/>
        <v>0</v>
      </c>
      <c r="Q64" s="46">
        <v>0</v>
      </c>
      <c r="R64" s="49">
        <f t="shared" si="6"/>
        <v>0</v>
      </c>
      <c r="S64" s="46">
        <v>0</v>
      </c>
      <c r="T64" s="49">
        <f t="shared" si="7"/>
        <v>0</v>
      </c>
      <c r="U64" s="46">
        <v>0</v>
      </c>
      <c r="V64" s="49">
        <f t="shared" si="8"/>
        <v>0</v>
      </c>
      <c r="W64" s="46">
        <v>0</v>
      </c>
      <c r="X64" s="49">
        <f t="shared" si="9"/>
        <v>0</v>
      </c>
      <c r="Y64" s="46">
        <v>0</v>
      </c>
      <c r="Z64" s="49">
        <f t="shared" si="10"/>
        <v>0</v>
      </c>
      <c r="AA64" s="46"/>
      <c r="AB64" s="49"/>
      <c r="AC64" s="46"/>
      <c r="AD64" s="54"/>
      <c r="AE64" s="29"/>
      <c r="AF64" s="41"/>
    </row>
    <row r="65" spans="1:32" ht="30" x14ac:dyDescent="0.25">
      <c r="A65" s="28">
        <v>53</v>
      </c>
      <c r="B65" s="44" t="s">
        <v>40</v>
      </c>
      <c r="C65" s="45">
        <v>53</v>
      </c>
      <c r="D65" s="45">
        <v>181744</v>
      </c>
      <c r="E65" s="46">
        <f t="shared" si="0"/>
        <v>93</v>
      </c>
      <c r="F65" s="54">
        <f t="shared" si="0"/>
        <v>16902.192000000003</v>
      </c>
      <c r="G65" s="46">
        <v>43</v>
      </c>
      <c r="H65" s="49">
        <f t="shared" si="1"/>
        <v>7814.9920000000002</v>
      </c>
      <c r="I65" s="46">
        <v>50</v>
      </c>
      <c r="J65" s="49">
        <f t="shared" si="2"/>
        <v>9087.2000000000007</v>
      </c>
      <c r="K65" s="46">
        <v>0</v>
      </c>
      <c r="L65" s="49">
        <f t="shared" si="3"/>
        <v>0</v>
      </c>
      <c r="M65" s="46">
        <v>0</v>
      </c>
      <c r="N65" s="49">
        <f t="shared" si="4"/>
        <v>0</v>
      </c>
      <c r="O65" s="46">
        <v>0</v>
      </c>
      <c r="P65" s="49">
        <f t="shared" si="5"/>
        <v>0</v>
      </c>
      <c r="Q65" s="46">
        <v>0</v>
      </c>
      <c r="R65" s="49">
        <f t="shared" si="6"/>
        <v>0</v>
      </c>
      <c r="S65" s="46">
        <v>0</v>
      </c>
      <c r="T65" s="49">
        <f t="shared" si="7"/>
        <v>0</v>
      </c>
      <c r="U65" s="46">
        <v>0</v>
      </c>
      <c r="V65" s="49">
        <f t="shared" si="8"/>
        <v>0</v>
      </c>
      <c r="W65" s="46">
        <v>0</v>
      </c>
      <c r="X65" s="49">
        <f t="shared" si="9"/>
        <v>0</v>
      </c>
      <c r="Y65" s="46">
        <v>0</v>
      </c>
      <c r="Z65" s="49">
        <f t="shared" si="10"/>
        <v>0</v>
      </c>
      <c r="AA65" s="46"/>
      <c r="AB65" s="49"/>
      <c r="AC65" s="46"/>
      <c r="AD65" s="54"/>
      <c r="AE65" s="29"/>
      <c r="AF65" s="41"/>
    </row>
    <row r="66" spans="1:32" ht="30" x14ac:dyDescent="0.25">
      <c r="A66" s="28">
        <v>54</v>
      </c>
      <c r="B66" s="44" t="s">
        <v>40</v>
      </c>
      <c r="C66" s="45">
        <v>54</v>
      </c>
      <c r="D66" s="45">
        <v>337864</v>
      </c>
      <c r="E66" s="46">
        <f t="shared" si="0"/>
        <v>33</v>
      </c>
      <c r="F66" s="54">
        <f t="shared" si="0"/>
        <v>11149.511999999999</v>
      </c>
      <c r="G66" s="46">
        <v>1</v>
      </c>
      <c r="H66" s="49">
        <f t="shared" si="1"/>
        <v>337.86399999999998</v>
      </c>
      <c r="I66" s="46">
        <v>32</v>
      </c>
      <c r="J66" s="49">
        <f t="shared" si="2"/>
        <v>10811.647999999999</v>
      </c>
      <c r="K66" s="46">
        <v>0</v>
      </c>
      <c r="L66" s="49">
        <f t="shared" si="3"/>
        <v>0</v>
      </c>
      <c r="M66" s="46">
        <v>0</v>
      </c>
      <c r="N66" s="49">
        <f t="shared" si="4"/>
        <v>0</v>
      </c>
      <c r="O66" s="46">
        <v>0</v>
      </c>
      <c r="P66" s="49">
        <f t="shared" si="5"/>
        <v>0</v>
      </c>
      <c r="Q66" s="46">
        <v>0</v>
      </c>
      <c r="R66" s="49">
        <f t="shared" si="6"/>
        <v>0</v>
      </c>
      <c r="S66" s="46">
        <v>0</v>
      </c>
      <c r="T66" s="49">
        <f t="shared" si="7"/>
        <v>0</v>
      </c>
      <c r="U66" s="46">
        <v>0</v>
      </c>
      <c r="V66" s="49">
        <f t="shared" si="8"/>
        <v>0</v>
      </c>
      <c r="W66" s="46">
        <v>0</v>
      </c>
      <c r="X66" s="49">
        <f t="shared" si="9"/>
        <v>0</v>
      </c>
      <c r="Y66" s="46">
        <v>0</v>
      </c>
      <c r="Z66" s="49">
        <f t="shared" si="10"/>
        <v>0</v>
      </c>
      <c r="AA66" s="46"/>
      <c r="AB66" s="49"/>
      <c r="AC66" s="46"/>
      <c r="AD66" s="54"/>
      <c r="AE66" s="29"/>
      <c r="AF66" s="41"/>
    </row>
    <row r="67" spans="1:32" ht="30" x14ac:dyDescent="0.25">
      <c r="A67" s="28">
        <v>55</v>
      </c>
      <c r="B67" s="44" t="s">
        <v>40</v>
      </c>
      <c r="C67" s="45">
        <v>55</v>
      </c>
      <c r="D67" s="45">
        <v>277761</v>
      </c>
      <c r="E67" s="46">
        <f t="shared" si="0"/>
        <v>182</v>
      </c>
      <c r="F67" s="54">
        <f t="shared" si="0"/>
        <v>50552.502</v>
      </c>
      <c r="G67" s="46">
        <v>105</v>
      </c>
      <c r="H67" s="49">
        <f t="shared" si="1"/>
        <v>29164.904999999999</v>
      </c>
      <c r="I67" s="46">
        <v>77</v>
      </c>
      <c r="J67" s="49">
        <f t="shared" si="2"/>
        <v>21387.597000000002</v>
      </c>
      <c r="K67" s="46">
        <v>0</v>
      </c>
      <c r="L67" s="49">
        <f t="shared" si="3"/>
        <v>0</v>
      </c>
      <c r="M67" s="46">
        <v>0</v>
      </c>
      <c r="N67" s="49">
        <f t="shared" si="4"/>
        <v>0</v>
      </c>
      <c r="O67" s="46">
        <v>0</v>
      </c>
      <c r="P67" s="49">
        <f t="shared" si="5"/>
        <v>0</v>
      </c>
      <c r="Q67" s="46">
        <v>0</v>
      </c>
      <c r="R67" s="49">
        <f t="shared" si="6"/>
        <v>0</v>
      </c>
      <c r="S67" s="46">
        <v>0</v>
      </c>
      <c r="T67" s="49">
        <f t="shared" si="7"/>
        <v>0</v>
      </c>
      <c r="U67" s="46">
        <v>0</v>
      </c>
      <c r="V67" s="49">
        <f t="shared" si="8"/>
        <v>0</v>
      </c>
      <c r="W67" s="62">
        <v>0</v>
      </c>
      <c r="X67" s="63">
        <f t="shared" si="9"/>
        <v>0</v>
      </c>
      <c r="Y67" s="46">
        <v>0</v>
      </c>
      <c r="Z67" s="49">
        <f t="shared" si="10"/>
        <v>0</v>
      </c>
      <c r="AA67" s="46"/>
      <c r="AB67" s="49"/>
      <c r="AC67" s="46"/>
      <c r="AD67" s="54"/>
      <c r="AE67" s="29"/>
      <c r="AF67" s="41"/>
    </row>
    <row r="68" spans="1:32" ht="30" x14ac:dyDescent="0.25">
      <c r="A68" s="28">
        <v>56</v>
      </c>
      <c r="B68" s="44" t="s">
        <v>40</v>
      </c>
      <c r="C68" s="45">
        <v>56</v>
      </c>
      <c r="D68" s="45">
        <v>862083</v>
      </c>
      <c r="E68" s="46">
        <f t="shared" si="0"/>
        <v>40</v>
      </c>
      <c r="F68" s="54">
        <f t="shared" si="0"/>
        <v>34483.32</v>
      </c>
      <c r="G68" s="46">
        <v>0</v>
      </c>
      <c r="H68" s="49">
        <f t="shared" si="1"/>
        <v>0</v>
      </c>
      <c r="I68" s="46">
        <v>0</v>
      </c>
      <c r="J68" s="49">
        <f t="shared" si="2"/>
        <v>0</v>
      </c>
      <c r="K68" s="46">
        <v>0</v>
      </c>
      <c r="L68" s="49">
        <f t="shared" si="3"/>
        <v>0</v>
      </c>
      <c r="M68" s="46">
        <v>0</v>
      </c>
      <c r="N68" s="49">
        <f t="shared" si="4"/>
        <v>0</v>
      </c>
      <c r="O68" s="46">
        <v>0</v>
      </c>
      <c r="P68" s="49">
        <f t="shared" si="5"/>
        <v>0</v>
      </c>
      <c r="Q68" s="46">
        <v>0</v>
      </c>
      <c r="R68" s="49">
        <f t="shared" si="6"/>
        <v>0</v>
      </c>
      <c r="S68" s="46">
        <v>0</v>
      </c>
      <c r="T68" s="49">
        <f t="shared" si="7"/>
        <v>0</v>
      </c>
      <c r="U68" s="46">
        <v>0</v>
      </c>
      <c r="V68" s="49">
        <f t="shared" si="8"/>
        <v>0</v>
      </c>
      <c r="W68" s="62">
        <v>40</v>
      </c>
      <c r="X68" s="63">
        <f t="shared" si="9"/>
        <v>34483.32</v>
      </c>
      <c r="Y68" s="46">
        <v>0</v>
      </c>
      <c r="Z68" s="49">
        <f t="shared" si="10"/>
        <v>0</v>
      </c>
      <c r="AA68" s="46"/>
      <c r="AB68" s="49"/>
      <c r="AC68" s="46"/>
      <c r="AD68" s="54"/>
      <c r="AE68" s="29"/>
      <c r="AF68" s="41"/>
    </row>
    <row r="69" spans="1:32" ht="30" x14ac:dyDescent="0.25">
      <c r="A69" s="28">
        <v>57</v>
      </c>
      <c r="B69" s="44" t="s">
        <v>40</v>
      </c>
      <c r="C69" s="45">
        <v>57</v>
      </c>
      <c r="D69" s="45">
        <v>489587</v>
      </c>
      <c r="E69" s="46">
        <f t="shared" si="0"/>
        <v>0</v>
      </c>
      <c r="F69" s="54">
        <f t="shared" si="0"/>
        <v>0</v>
      </c>
      <c r="G69" s="46">
        <v>0</v>
      </c>
      <c r="H69" s="49">
        <f t="shared" si="1"/>
        <v>0</v>
      </c>
      <c r="I69" s="46">
        <v>0</v>
      </c>
      <c r="J69" s="49">
        <f t="shared" si="2"/>
        <v>0</v>
      </c>
      <c r="K69" s="46">
        <v>0</v>
      </c>
      <c r="L69" s="49">
        <f t="shared" si="3"/>
        <v>0</v>
      </c>
      <c r="M69" s="46">
        <v>0</v>
      </c>
      <c r="N69" s="49">
        <f t="shared" si="4"/>
        <v>0</v>
      </c>
      <c r="O69" s="46">
        <v>0</v>
      </c>
      <c r="P69" s="49">
        <f t="shared" si="5"/>
        <v>0</v>
      </c>
      <c r="Q69" s="46">
        <v>0</v>
      </c>
      <c r="R69" s="49">
        <f t="shared" si="6"/>
        <v>0</v>
      </c>
      <c r="S69" s="46">
        <v>0</v>
      </c>
      <c r="T69" s="49">
        <f t="shared" si="7"/>
        <v>0</v>
      </c>
      <c r="U69" s="46">
        <v>0</v>
      </c>
      <c r="V69" s="49">
        <f t="shared" si="8"/>
        <v>0</v>
      </c>
      <c r="W69" s="46">
        <v>0</v>
      </c>
      <c r="X69" s="49">
        <f t="shared" si="9"/>
        <v>0</v>
      </c>
      <c r="Y69" s="46">
        <v>0</v>
      </c>
      <c r="Z69" s="49">
        <f t="shared" si="10"/>
        <v>0</v>
      </c>
      <c r="AA69" s="46"/>
      <c r="AB69" s="49"/>
      <c r="AC69" s="46"/>
      <c r="AD69" s="54"/>
      <c r="AE69" s="29"/>
      <c r="AF69" s="41"/>
    </row>
    <row r="70" spans="1:32" ht="30" x14ac:dyDescent="0.25">
      <c r="A70" s="28">
        <v>58</v>
      </c>
      <c r="B70" s="44" t="s">
        <v>40</v>
      </c>
      <c r="C70" s="45">
        <v>58</v>
      </c>
      <c r="D70" s="45">
        <v>417165</v>
      </c>
      <c r="E70" s="46">
        <f t="shared" si="0"/>
        <v>11</v>
      </c>
      <c r="F70" s="54">
        <f t="shared" si="0"/>
        <v>4588.8149999999996</v>
      </c>
      <c r="G70" s="46">
        <v>0</v>
      </c>
      <c r="H70" s="49">
        <f t="shared" si="1"/>
        <v>0</v>
      </c>
      <c r="I70" s="46">
        <v>11</v>
      </c>
      <c r="J70" s="49">
        <f t="shared" si="2"/>
        <v>4588.8149999999996</v>
      </c>
      <c r="K70" s="46">
        <v>0</v>
      </c>
      <c r="L70" s="49">
        <f t="shared" si="3"/>
        <v>0</v>
      </c>
      <c r="M70" s="46">
        <v>0</v>
      </c>
      <c r="N70" s="49">
        <f t="shared" si="4"/>
        <v>0</v>
      </c>
      <c r="O70" s="46">
        <v>0</v>
      </c>
      <c r="P70" s="49">
        <f t="shared" si="5"/>
        <v>0</v>
      </c>
      <c r="Q70" s="46">
        <v>0</v>
      </c>
      <c r="R70" s="49">
        <f t="shared" si="6"/>
        <v>0</v>
      </c>
      <c r="S70" s="46">
        <v>0</v>
      </c>
      <c r="T70" s="49">
        <f t="shared" si="7"/>
        <v>0</v>
      </c>
      <c r="U70" s="46">
        <v>0</v>
      </c>
      <c r="V70" s="49">
        <f t="shared" si="8"/>
        <v>0</v>
      </c>
      <c r="W70" s="46">
        <v>0</v>
      </c>
      <c r="X70" s="49">
        <f t="shared" si="9"/>
        <v>0</v>
      </c>
      <c r="Y70" s="46">
        <v>0</v>
      </c>
      <c r="Z70" s="49">
        <f t="shared" si="10"/>
        <v>0</v>
      </c>
      <c r="AA70" s="46"/>
      <c r="AB70" s="49"/>
      <c r="AC70" s="46"/>
      <c r="AD70" s="54"/>
      <c r="AE70" s="29"/>
      <c r="AF70" s="41"/>
    </row>
    <row r="71" spans="1:32" ht="30" x14ac:dyDescent="0.25">
      <c r="A71" s="28">
        <v>59</v>
      </c>
      <c r="B71" s="44" t="s">
        <v>40</v>
      </c>
      <c r="C71" s="45">
        <v>59</v>
      </c>
      <c r="D71" s="45">
        <v>778020</v>
      </c>
      <c r="E71" s="46">
        <f t="shared" si="0"/>
        <v>0</v>
      </c>
      <c r="F71" s="54">
        <f t="shared" si="0"/>
        <v>0</v>
      </c>
      <c r="G71" s="46">
        <v>0</v>
      </c>
      <c r="H71" s="49">
        <f t="shared" si="1"/>
        <v>0</v>
      </c>
      <c r="I71" s="46">
        <v>0</v>
      </c>
      <c r="J71" s="49">
        <f t="shared" si="2"/>
        <v>0</v>
      </c>
      <c r="K71" s="46">
        <v>0</v>
      </c>
      <c r="L71" s="49">
        <f t="shared" si="3"/>
        <v>0</v>
      </c>
      <c r="M71" s="46">
        <v>0</v>
      </c>
      <c r="N71" s="49">
        <f t="shared" si="4"/>
        <v>0</v>
      </c>
      <c r="O71" s="46">
        <v>0</v>
      </c>
      <c r="P71" s="49">
        <f t="shared" si="5"/>
        <v>0</v>
      </c>
      <c r="Q71" s="46">
        <v>0</v>
      </c>
      <c r="R71" s="49">
        <f t="shared" si="6"/>
        <v>0</v>
      </c>
      <c r="S71" s="46">
        <v>0</v>
      </c>
      <c r="T71" s="49">
        <f t="shared" si="7"/>
        <v>0</v>
      </c>
      <c r="U71" s="46">
        <v>0</v>
      </c>
      <c r="V71" s="49">
        <f t="shared" si="8"/>
        <v>0</v>
      </c>
      <c r="W71" s="46">
        <v>0</v>
      </c>
      <c r="X71" s="49">
        <f t="shared" si="9"/>
        <v>0</v>
      </c>
      <c r="Y71" s="46">
        <v>0</v>
      </c>
      <c r="Z71" s="49">
        <f t="shared" si="10"/>
        <v>0</v>
      </c>
      <c r="AA71" s="46"/>
      <c r="AB71" s="49"/>
      <c r="AC71" s="46"/>
      <c r="AD71" s="54"/>
      <c r="AE71" s="29"/>
      <c r="AF71" s="41"/>
    </row>
    <row r="72" spans="1:32" ht="30" x14ac:dyDescent="0.25">
      <c r="A72" s="28">
        <v>60</v>
      </c>
      <c r="B72" s="44" t="s">
        <v>40</v>
      </c>
      <c r="C72" s="45">
        <v>60</v>
      </c>
      <c r="D72" s="45">
        <v>892719</v>
      </c>
      <c r="E72" s="46">
        <f t="shared" si="0"/>
        <v>0</v>
      </c>
      <c r="F72" s="54">
        <f t="shared" si="0"/>
        <v>0</v>
      </c>
      <c r="G72" s="46">
        <v>0</v>
      </c>
      <c r="H72" s="49">
        <f t="shared" si="1"/>
        <v>0</v>
      </c>
      <c r="I72" s="46">
        <v>0</v>
      </c>
      <c r="J72" s="49">
        <f t="shared" si="2"/>
        <v>0</v>
      </c>
      <c r="K72" s="46">
        <v>0</v>
      </c>
      <c r="L72" s="49">
        <f t="shared" si="3"/>
        <v>0</v>
      </c>
      <c r="M72" s="46">
        <v>0</v>
      </c>
      <c r="N72" s="49">
        <f t="shared" si="4"/>
        <v>0</v>
      </c>
      <c r="O72" s="46">
        <v>0</v>
      </c>
      <c r="P72" s="49">
        <f t="shared" si="5"/>
        <v>0</v>
      </c>
      <c r="Q72" s="46">
        <v>0</v>
      </c>
      <c r="R72" s="49">
        <f t="shared" si="6"/>
        <v>0</v>
      </c>
      <c r="S72" s="46">
        <v>0</v>
      </c>
      <c r="T72" s="49">
        <f t="shared" si="7"/>
        <v>0</v>
      </c>
      <c r="U72" s="46">
        <v>0</v>
      </c>
      <c r="V72" s="49">
        <f t="shared" si="8"/>
        <v>0</v>
      </c>
      <c r="W72" s="46">
        <v>0</v>
      </c>
      <c r="X72" s="49">
        <f t="shared" si="9"/>
        <v>0</v>
      </c>
      <c r="Y72" s="46">
        <v>0</v>
      </c>
      <c r="Z72" s="49">
        <f t="shared" si="10"/>
        <v>0</v>
      </c>
      <c r="AA72" s="46"/>
      <c r="AB72" s="49"/>
      <c r="AC72" s="46"/>
      <c r="AD72" s="54"/>
      <c r="AE72" s="29"/>
      <c r="AF72" s="41"/>
    </row>
    <row r="73" spans="1:32" ht="30" x14ac:dyDescent="0.25">
      <c r="A73" s="28">
        <v>61</v>
      </c>
      <c r="B73" s="44" t="s">
        <v>40</v>
      </c>
      <c r="C73" s="45">
        <v>61</v>
      </c>
      <c r="D73" s="45">
        <v>710393</v>
      </c>
      <c r="E73" s="46">
        <f t="shared" si="0"/>
        <v>262</v>
      </c>
      <c r="F73" s="54">
        <f t="shared" si="0"/>
        <v>186122.96600000001</v>
      </c>
      <c r="G73" s="46">
        <v>17</v>
      </c>
      <c r="H73" s="49">
        <f t="shared" si="1"/>
        <v>12076.681</v>
      </c>
      <c r="I73" s="46">
        <v>245</v>
      </c>
      <c r="J73" s="49">
        <f t="shared" si="2"/>
        <v>174046.285</v>
      </c>
      <c r="K73" s="46">
        <v>0</v>
      </c>
      <c r="L73" s="49">
        <f t="shared" si="3"/>
        <v>0</v>
      </c>
      <c r="M73" s="46">
        <v>0</v>
      </c>
      <c r="N73" s="49">
        <f t="shared" si="4"/>
        <v>0</v>
      </c>
      <c r="O73" s="46">
        <v>0</v>
      </c>
      <c r="P73" s="49">
        <f t="shared" si="5"/>
        <v>0</v>
      </c>
      <c r="Q73" s="46">
        <v>0</v>
      </c>
      <c r="R73" s="49">
        <f t="shared" si="6"/>
        <v>0</v>
      </c>
      <c r="S73" s="46">
        <v>0</v>
      </c>
      <c r="T73" s="49">
        <f t="shared" si="7"/>
        <v>0</v>
      </c>
      <c r="U73" s="46">
        <v>0</v>
      </c>
      <c r="V73" s="49">
        <f t="shared" si="8"/>
        <v>0</v>
      </c>
      <c r="W73" s="46">
        <v>0</v>
      </c>
      <c r="X73" s="49">
        <f t="shared" si="9"/>
        <v>0</v>
      </c>
      <c r="Y73" s="46">
        <v>0</v>
      </c>
      <c r="Z73" s="49">
        <f t="shared" si="10"/>
        <v>0</v>
      </c>
      <c r="AA73" s="46"/>
      <c r="AB73" s="49"/>
      <c r="AC73" s="46"/>
      <c r="AD73" s="54"/>
      <c r="AE73" s="29"/>
      <c r="AF73" s="41"/>
    </row>
    <row r="74" spans="1:32" ht="30" x14ac:dyDescent="0.25">
      <c r="A74" s="28">
        <v>62</v>
      </c>
      <c r="B74" s="44" t="s">
        <v>40</v>
      </c>
      <c r="C74" s="45">
        <v>62</v>
      </c>
      <c r="D74" s="45">
        <v>391292</v>
      </c>
      <c r="E74" s="46">
        <f t="shared" si="0"/>
        <v>0</v>
      </c>
      <c r="F74" s="54">
        <f t="shared" si="0"/>
        <v>0</v>
      </c>
      <c r="G74" s="46">
        <v>0</v>
      </c>
      <c r="H74" s="49">
        <f t="shared" si="1"/>
        <v>0</v>
      </c>
      <c r="I74" s="46">
        <v>0</v>
      </c>
      <c r="J74" s="49">
        <f t="shared" si="2"/>
        <v>0</v>
      </c>
      <c r="K74" s="46">
        <v>0</v>
      </c>
      <c r="L74" s="49">
        <f t="shared" si="3"/>
        <v>0</v>
      </c>
      <c r="M74" s="46">
        <v>0</v>
      </c>
      <c r="N74" s="49">
        <f t="shared" si="4"/>
        <v>0</v>
      </c>
      <c r="O74" s="46">
        <v>0</v>
      </c>
      <c r="P74" s="49">
        <f t="shared" si="5"/>
        <v>0</v>
      </c>
      <c r="Q74" s="46">
        <v>0</v>
      </c>
      <c r="R74" s="49">
        <f t="shared" si="6"/>
        <v>0</v>
      </c>
      <c r="S74" s="46">
        <v>0</v>
      </c>
      <c r="T74" s="49">
        <f t="shared" si="7"/>
        <v>0</v>
      </c>
      <c r="U74" s="46">
        <v>0</v>
      </c>
      <c r="V74" s="49">
        <f t="shared" si="8"/>
        <v>0</v>
      </c>
      <c r="W74" s="46">
        <v>0</v>
      </c>
      <c r="X74" s="49">
        <f t="shared" si="9"/>
        <v>0</v>
      </c>
      <c r="Y74" s="46">
        <v>0</v>
      </c>
      <c r="Z74" s="49">
        <f t="shared" si="10"/>
        <v>0</v>
      </c>
      <c r="AA74" s="46"/>
      <c r="AB74" s="49"/>
      <c r="AC74" s="46"/>
      <c r="AD74" s="54"/>
      <c r="AE74" s="29"/>
      <c r="AF74" s="41"/>
    </row>
    <row r="75" spans="1:32" ht="30" x14ac:dyDescent="0.25">
      <c r="A75" s="28">
        <v>63</v>
      </c>
      <c r="B75" s="44" t="s">
        <v>40</v>
      </c>
      <c r="C75" s="45">
        <v>63</v>
      </c>
      <c r="D75" s="45">
        <v>1798375</v>
      </c>
      <c r="E75" s="46">
        <f t="shared" si="0"/>
        <v>0</v>
      </c>
      <c r="F75" s="54">
        <f t="shared" si="0"/>
        <v>0</v>
      </c>
      <c r="G75" s="46">
        <v>0</v>
      </c>
      <c r="H75" s="49">
        <f t="shared" si="1"/>
        <v>0</v>
      </c>
      <c r="I75" s="46">
        <v>0</v>
      </c>
      <c r="J75" s="49">
        <f t="shared" si="2"/>
        <v>0</v>
      </c>
      <c r="K75" s="46">
        <v>0</v>
      </c>
      <c r="L75" s="49">
        <f t="shared" si="3"/>
        <v>0</v>
      </c>
      <c r="M75" s="46">
        <v>0</v>
      </c>
      <c r="N75" s="49">
        <f t="shared" si="4"/>
        <v>0</v>
      </c>
      <c r="O75" s="46">
        <v>0</v>
      </c>
      <c r="P75" s="49">
        <f t="shared" si="5"/>
        <v>0</v>
      </c>
      <c r="Q75" s="46">
        <v>0</v>
      </c>
      <c r="R75" s="49">
        <f t="shared" si="6"/>
        <v>0</v>
      </c>
      <c r="S75" s="46">
        <v>0</v>
      </c>
      <c r="T75" s="49">
        <f t="shared" si="7"/>
        <v>0</v>
      </c>
      <c r="U75" s="46">
        <v>0</v>
      </c>
      <c r="V75" s="49">
        <f t="shared" si="8"/>
        <v>0</v>
      </c>
      <c r="W75" s="46">
        <v>0</v>
      </c>
      <c r="X75" s="49">
        <f t="shared" si="9"/>
        <v>0</v>
      </c>
      <c r="Y75" s="46">
        <v>0</v>
      </c>
      <c r="Z75" s="49">
        <f t="shared" si="10"/>
        <v>0</v>
      </c>
      <c r="AA75" s="46"/>
      <c r="AB75" s="49"/>
      <c r="AC75" s="46"/>
      <c r="AD75" s="54"/>
      <c r="AE75" s="29"/>
      <c r="AF75" s="41"/>
    </row>
    <row r="76" spans="1:32" ht="30" x14ac:dyDescent="0.25">
      <c r="A76" s="28">
        <v>64</v>
      </c>
      <c r="B76" s="44" t="s">
        <v>40</v>
      </c>
      <c r="C76" s="45">
        <v>64</v>
      </c>
      <c r="D76" s="45">
        <v>1702925</v>
      </c>
      <c r="E76" s="46">
        <f t="shared" si="0"/>
        <v>88</v>
      </c>
      <c r="F76" s="54">
        <f t="shared" si="0"/>
        <v>149857.4</v>
      </c>
      <c r="G76" s="46">
        <v>88</v>
      </c>
      <c r="H76" s="49">
        <f t="shared" si="1"/>
        <v>149857.4</v>
      </c>
      <c r="I76" s="46">
        <v>0</v>
      </c>
      <c r="J76" s="49">
        <f t="shared" si="2"/>
        <v>0</v>
      </c>
      <c r="K76" s="46">
        <v>0</v>
      </c>
      <c r="L76" s="49">
        <f t="shared" si="3"/>
        <v>0</v>
      </c>
      <c r="M76" s="46">
        <v>0</v>
      </c>
      <c r="N76" s="49">
        <f t="shared" si="4"/>
        <v>0</v>
      </c>
      <c r="O76" s="46">
        <v>0</v>
      </c>
      <c r="P76" s="49">
        <f t="shared" si="5"/>
        <v>0</v>
      </c>
      <c r="Q76" s="46">
        <v>0</v>
      </c>
      <c r="R76" s="49">
        <f t="shared" si="6"/>
        <v>0</v>
      </c>
      <c r="S76" s="46">
        <v>0</v>
      </c>
      <c r="T76" s="49">
        <f t="shared" si="7"/>
        <v>0</v>
      </c>
      <c r="U76" s="46">
        <v>0</v>
      </c>
      <c r="V76" s="49">
        <f t="shared" si="8"/>
        <v>0</v>
      </c>
      <c r="W76" s="62">
        <v>0</v>
      </c>
      <c r="X76" s="63">
        <f t="shared" si="9"/>
        <v>0</v>
      </c>
      <c r="Y76" s="46">
        <v>0</v>
      </c>
      <c r="Z76" s="49">
        <f t="shared" si="10"/>
        <v>0</v>
      </c>
      <c r="AA76" s="46"/>
      <c r="AB76" s="49"/>
      <c r="AC76" s="46"/>
      <c r="AD76" s="54"/>
      <c r="AE76" s="29"/>
      <c r="AF76" s="41"/>
    </row>
    <row r="77" spans="1:32" ht="30" x14ac:dyDescent="0.25">
      <c r="A77" s="28">
        <v>65</v>
      </c>
      <c r="B77" s="44" t="s">
        <v>40</v>
      </c>
      <c r="C77" s="45">
        <v>65</v>
      </c>
      <c r="D77" s="45">
        <v>306509</v>
      </c>
      <c r="E77" s="46">
        <f t="shared" si="0"/>
        <v>76</v>
      </c>
      <c r="F77" s="54">
        <f t="shared" si="0"/>
        <v>23294.684000000001</v>
      </c>
      <c r="G77" s="46">
        <v>41</v>
      </c>
      <c r="H77" s="49">
        <f t="shared" si="1"/>
        <v>12566.869000000001</v>
      </c>
      <c r="I77" s="46">
        <v>35</v>
      </c>
      <c r="J77" s="49">
        <f t="shared" si="2"/>
        <v>10727.815000000001</v>
      </c>
      <c r="K77" s="46">
        <v>0</v>
      </c>
      <c r="L77" s="49">
        <f t="shared" si="3"/>
        <v>0</v>
      </c>
      <c r="M77" s="46">
        <v>0</v>
      </c>
      <c r="N77" s="49">
        <f t="shared" si="4"/>
        <v>0</v>
      </c>
      <c r="O77" s="46">
        <v>0</v>
      </c>
      <c r="P77" s="49">
        <f t="shared" si="5"/>
        <v>0</v>
      </c>
      <c r="Q77" s="46">
        <v>0</v>
      </c>
      <c r="R77" s="49">
        <f t="shared" si="6"/>
        <v>0</v>
      </c>
      <c r="S77" s="46">
        <v>0</v>
      </c>
      <c r="T77" s="49">
        <f t="shared" si="7"/>
        <v>0</v>
      </c>
      <c r="U77" s="46">
        <v>0</v>
      </c>
      <c r="V77" s="49">
        <f t="shared" si="8"/>
        <v>0</v>
      </c>
      <c r="W77" s="62">
        <v>0</v>
      </c>
      <c r="X77" s="63">
        <f t="shared" si="9"/>
        <v>0</v>
      </c>
      <c r="Y77" s="46">
        <v>0</v>
      </c>
      <c r="Z77" s="49">
        <f t="shared" si="10"/>
        <v>0</v>
      </c>
      <c r="AA77" s="46"/>
      <c r="AB77" s="49"/>
      <c r="AC77" s="46"/>
      <c r="AD77" s="54"/>
      <c r="AE77" s="29"/>
      <c r="AF77" s="41"/>
    </row>
    <row r="78" spans="1:32" ht="30" x14ac:dyDescent="0.25">
      <c r="A78" s="28">
        <v>66</v>
      </c>
      <c r="B78" s="44" t="s">
        <v>40</v>
      </c>
      <c r="C78" s="45">
        <v>66</v>
      </c>
      <c r="D78" s="45">
        <v>532230</v>
      </c>
      <c r="E78" s="46">
        <f t="shared" ref="E78:F100" si="11">G78+I78+K78+M78+O78+Q78+S78+U78+W78+Y78+AA78+AC78</f>
        <v>0</v>
      </c>
      <c r="F78" s="54">
        <f t="shared" si="11"/>
        <v>0</v>
      </c>
      <c r="G78" s="46">
        <v>0</v>
      </c>
      <c r="H78" s="49">
        <f t="shared" ref="H78:H100" si="12">G78*$D78/1000</f>
        <v>0</v>
      </c>
      <c r="I78" s="46">
        <v>0</v>
      </c>
      <c r="J78" s="49">
        <f t="shared" ref="J78:J100" si="13">I78*$D78/1000</f>
        <v>0</v>
      </c>
      <c r="K78" s="46">
        <v>0</v>
      </c>
      <c r="L78" s="49">
        <f t="shared" ref="L78:L100" si="14">K78*$D78/1000</f>
        <v>0</v>
      </c>
      <c r="M78" s="46">
        <v>0</v>
      </c>
      <c r="N78" s="49">
        <f t="shared" ref="N78:N100" si="15">M78*$D78/1000</f>
        <v>0</v>
      </c>
      <c r="O78" s="46">
        <v>0</v>
      </c>
      <c r="P78" s="49">
        <f t="shared" ref="P78:P100" si="16">O78*$D78/1000</f>
        <v>0</v>
      </c>
      <c r="Q78" s="46">
        <v>0</v>
      </c>
      <c r="R78" s="49">
        <f t="shared" ref="R78:R100" si="17">Q78*$D78/1000</f>
        <v>0</v>
      </c>
      <c r="S78" s="46">
        <v>0</v>
      </c>
      <c r="T78" s="49">
        <f t="shared" ref="T78:T100" si="18">S78*$D78/1000</f>
        <v>0</v>
      </c>
      <c r="U78" s="46">
        <v>0</v>
      </c>
      <c r="V78" s="49">
        <f t="shared" ref="V78:V100" si="19">U78*$D78/1000</f>
        <v>0</v>
      </c>
      <c r="W78" s="46">
        <v>0</v>
      </c>
      <c r="X78" s="49">
        <f t="shared" ref="X78:X100" si="20">W78*$D78/1000</f>
        <v>0</v>
      </c>
      <c r="Y78" s="46">
        <v>0</v>
      </c>
      <c r="Z78" s="49">
        <f t="shared" ref="Z78:Z100" si="21">Y78*$D78/1000</f>
        <v>0</v>
      </c>
      <c r="AA78" s="46"/>
      <c r="AB78" s="49"/>
      <c r="AC78" s="46"/>
      <c r="AD78" s="54"/>
      <c r="AE78" s="29"/>
      <c r="AF78" s="41"/>
    </row>
    <row r="79" spans="1:32" ht="30" x14ac:dyDescent="0.25">
      <c r="A79" s="61">
        <v>67</v>
      </c>
      <c r="B79" s="59" t="s">
        <v>40</v>
      </c>
      <c r="C79" s="60">
        <v>67</v>
      </c>
      <c r="D79" s="65">
        <v>549482</v>
      </c>
      <c r="E79" s="46">
        <f t="shared" si="11"/>
        <v>0</v>
      </c>
      <c r="F79" s="54">
        <f t="shared" si="11"/>
        <v>0</v>
      </c>
      <c r="G79" s="46"/>
      <c r="H79" s="49"/>
      <c r="I79" s="46"/>
      <c r="J79" s="49"/>
      <c r="K79" s="46"/>
      <c r="L79" s="49"/>
      <c r="M79" s="46"/>
      <c r="N79" s="49"/>
      <c r="O79" s="46"/>
      <c r="P79" s="49"/>
      <c r="Q79" s="46"/>
      <c r="R79" s="49"/>
      <c r="S79" s="46"/>
      <c r="T79" s="49"/>
      <c r="U79" s="46"/>
      <c r="V79" s="49"/>
      <c r="W79" s="46"/>
      <c r="X79" s="49"/>
      <c r="Y79" s="46"/>
      <c r="Z79" s="49"/>
      <c r="AA79" s="46"/>
      <c r="AB79" s="49"/>
      <c r="AC79" s="46"/>
      <c r="AD79" s="54"/>
      <c r="AE79" s="29"/>
      <c r="AF79" s="41"/>
    </row>
    <row r="80" spans="1:32" ht="15.75" x14ac:dyDescent="0.25">
      <c r="A80" s="28">
        <v>68</v>
      </c>
      <c r="B80" s="44" t="s">
        <v>31</v>
      </c>
      <c r="C80" s="60">
        <v>68</v>
      </c>
      <c r="D80" s="45">
        <v>187721</v>
      </c>
      <c r="E80" s="46">
        <f t="shared" si="11"/>
        <v>22</v>
      </c>
      <c r="F80" s="54">
        <f t="shared" si="11"/>
        <v>4129.8620000000001</v>
      </c>
      <c r="G80" s="46">
        <v>20</v>
      </c>
      <c r="H80" s="49">
        <f t="shared" si="12"/>
        <v>3754.42</v>
      </c>
      <c r="I80" s="46">
        <v>0</v>
      </c>
      <c r="J80" s="49">
        <f t="shared" si="13"/>
        <v>0</v>
      </c>
      <c r="K80" s="46">
        <v>0</v>
      </c>
      <c r="L80" s="49">
        <f t="shared" si="14"/>
        <v>0</v>
      </c>
      <c r="M80" s="46">
        <v>0</v>
      </c>
      <c r="N80" s="49">
        <f t="shared" si="15"/>
        <v>0</v>
      </c>
      <c r="O80" s="46">
        <v>0</v>
      </c>
      <c r="P80" s="49">
        <f t="shared" si="16"/>
        <v>0</v>
      </c>
      <c r="Q80" s="46">
        <v>0</v>
      </c>
      <c r="R80" s="49">
        <f t="shared" si="17"/>
        <v>0</v>
      </c>
      <c r="S80" s="46">
        <v>2</v>
      </c>
      <c r="T80" s="49">
        <f t="shared" si="18"/>
        <v>375.44200000000001</v>
      </c>
      <c r="U80" s="46">
        <v>0</v>
      </c>
      <c r="V80" s="49">
        <f t="shared" si="19"/>
        <v>0</v>
      </c>
      <c r="W80" s="46">
        <v>0</v>
      </c>
      <c r="X80" s="49">
        <f t="shared" si="20"/>
        <v>0</v>
      </c>
      <c r="Y80" s="46">
        <v>0</v>
      </c>
      <c r="Z80" s="49">
        <f t="shared" si="21"/>
        <v>0</v>
      </c>
      <c r="AA80" s="46"/>
      <c r="AB80" s="49"/>
      <c r="AC80" s="46"/>
      <c r="AD80" s="54"/>
      <c r="AE80" s="29"/>
      <c r="AF80" s="41"/>
    </row>
    <row r="81" spans="1:32" ht="15.75" x14ac:dyDescent="0.25">
      <c r="A81" s="28">
        <v>69</v>
      </c>
      <c r="B81" s="44" t="s">
        <v>31</v>
      </c>
      <c r="C81" s="60">
        <v>69</v>
      </c>
      <c r="D81" s="45">
        <v>325958</v>
      </c>
      <c r="E81" s="46">
        <f t="shared" si="11"/>
        <v>0</v>
      </c>
      <c r="F81" s="54">
        <f t="shared" si="11"/>
        <v>0</v>
      </c>
      <c r="G81" s="46">
        <v>0</v>
      </c>
      <c r="H81" s="49">
        <f t="shared" si="12"/>
        <v>0</v>
      </c>
      <c r="I81" s="46">
        <v>0</v>
      </c>
      <c r="J81" s="49">
        <f t="shared" si="13"/>
        <v>0</v>
      </c>
      <c r="K81" s="46">
        <v>0</v>
      </c>
      <c r="L81" s="49">
        <f t="shared" si="14"/>
        <v>0</v>
      </c>
      <c r="M81" s="46">
        <v>0</v>
      </c>
      <c r="N81" s="49">
        <f t="shared" si="15"/>
        <v>0</v>
      </c>
      <c r="O81" s="46">
        <v>0</v>
      </c>
      <c r="P81" s="49">
        <f t="shared" si="16"/>
        <v>0</v>
      </c>
      <c r="Q81" s="46">
        <v>0</v>
      </c>
      <c r="R81" s="49">
        <f t="shared" si="17"/>
        <v>0</v>
      </c>
      <c r="S81" s="46">
        <v>0</v>
      </c>
      <c r="T81" s="49">
        <f t="shared" si="18"/>
        <v>0</v>
      </c>
      <c r="U81" s="46">
        <v>0</v>
      </c>
      <c r="V81" s="49">
        <f t="shared" si="19"/>
        <v>0</v>
      </c>
      <c r="W81" s="46">
        <v>0</v>
      </c>
      <c r="X81" s="49">
        <f t="shared" si="20"/>
        <v>0</v>
      </c>
      <c r="Y81" s="46">
        <v>0</v>
      </c>
      <c r="Z81" s="49">
        <f t="shared" si="21"/>
        <v>0</v>
      </c>
      <c r="AA81" s="46"/>
      <c r="AB81" s="49"/>
      <c r="AC81" s="46"/>
      <c r="AD81" s="54"/>
      <c r="AE81" s="29"/>
      <c r="AF81" s="41"/>
    </row>
    <row r="82" spans="1:32" ht="30" x14ac:dyDescent="0.25">
      <c r="A82" s="28">
        <v>70</v>
      </c>
      <c r="B82" s="44" t="s">
        <v>32</v>
      </c>
      <c r="C82" s="60">
        <v>70</v>
      </c>
      <c r="D82" s="45">
        <v>177382</v>
      </c>
      <c r="E82" s="46">
        <f t="shared" si="11"/>
        <v>328</v>
      </c>
      <c r="F82" s="54">
        <f t="shared" si="11"/>
        <v>58181.296000000002</v>
      </c>
      <c r="G82" s="46">
        <v>148</v>
      </c>
      <c r="H82" s="49">
        <f t="shared" si="12"/>
        <v>26252.536</v>
      </c>
      <c r="I82" s="46">
        <v>0</v>
      </c>
      <c r="J82" s="49">
        <f t="shared" si="13"/>
        <v>0</v>
      </c>
      <c r="K82" s="46">
        <v>21</v>
      </c>
      <c r="L82" s="49">
        <f t="shared" si="14"/>
        <v>3725.0219999999999</v>
      </c>
      <c r="M82" s="46">
        <v>130</v>
      </c>
      <c r="N82" s="49">
        <f t="shared" si="15"/>
        <v>23059.66</v>
      </c>
      <c r="O82" s="46">
        <v>0</v>
      </c>
      <c r="P82" s="49">
        <f t="shared" si="16"/>
        <v>0</v>
      </c>
      <c r="Q82" s="46">
        <v>0</v>
      </c>
      <c r="R82" s="49">
        <f t="shared" si="17"/>
        <v>0</v>
      </c>
      <c r="S82" s="46">
        <v>2</v>
      </c>
      <c r="T82" s="49">
        <f t="shared" si="18"/>
        <v>354.76400000000001</v>
      </c>
      <c r="U82" s="46">
        <v>27</v>
      </c>
      <c r="V82" s="49">
        <f t="shared" si="19"/>
        <v>4789.3140000000003</v>
      </c>
      <c r="W82" s="46">
        <v>0</v>
      </c>
      <c r="X82" s="49">
        <f t="shared" si="20"/>
        <v>0</v>
      </c>
      <c r="Y82" s="46">
        <v>0</v>
      </c>
      <c r="Z82" s="49">
        <f t="shared" si="21"/>
        <v>0</v>
      </c>
      <c r="AA82" s="46"/>
      <c r="AB82" s="49"/>
      <c r="AC82" s="46"/>
      <c r="AD82" s="54"/>
      <c r="AE82" s="29"/>
      <c r="AF82" s="41"/>
    </row>
    <row r="83" spans="1:32" ht="30" x14ac:dyDescent="0.25">
      <c r="A83" s="28">
        <v>71</v>
      </c>
      <c r="B83" s="44" t="s">
        <v>32</v>
      </c>
      <c r="C83" s="60">
        <v>71</v>
      </c>
      <c r="D83" s="45">
        <v>365995</v>
      </c>
      <c r="E83" s="46">
        <f t="shared" si="11"/>
        <v>77</v>
      </c>
      <c r="F83" s="54">
        <f t="shared" si="11"/>
        <v>28181.614999999998</v>
      </c>
      <c r="G83" s="46">
        <v>24</v>
      </c>
      <c r="H83" s="49">
        <f t="shared" si="12"/>
        <v>8783.8799999999992</v>
      </c>
      <c r="I83" s="46">
        <v>0</v>
      </c>
      <c r="J83" s="49">
        <f t="shared" si="13"/>
        <v>0</v>
      </c>
      <c r="K83" s="46">
        <v>0</v>
      </c>
      <c r="L83" s="49">
        <f t="shared" si="14"/>
        <v>0</v>
      </c>
      <c r="M83" s="46">
        <v>10</v>
      </c>
      <c r="N83" s="49">
        <f t="shared" si="15"/>
        <v>3659.95</v>
      </c>
      <c r="O83" s="46">
        <v>0</v>
      </c>
      <c r="P83" s="49">
        <f t="shared" si="16"/>
        <v>0</v>
      </c>
      <c r="Q83" s="46">
        <v>0</v>
      </c>
      <c r="R83" s="49">
        <f t="shared" si="17"/>
        <v>0</v>
      </c>
      <c r="S83" s="46">
        <v>0</v>
      </c>
      <c r="T83" s="49">
        <f t="shared" si="18"/>
        <v>0</v>
      </c>
      <c r="U83" s="46">
        <v>43</v>
      </c>
      <c r="V83" s="49">
        <f t="shared" si="19"/>
        <v>15737.785</v>
      </c>
      <c r="W83" s="46">
        <v>0</v>
      </c>
      <c r="X83" s="49">
        <f t="shared" si="20"/>
        <v>0</v>
      </c>
      <c r="Y83" s="46">
        <v>0</v>
      </c>
      <c r="Z83" s="49">
        <f t="shared" si="21"/>
        <v>0</v>
      </c>
      <c r="AA83" s="46"/>
      <c r="AB83" s="49"/>
      <c r="AC83" s="46"/>
      <c r="AD83" s="54"/>
      <c r="AE83" s="29"/>
      <c r="AF83" s="41"/>
    </row>
    <row r="84" spans="1:32" ht="30" x14ac:dyDescent="0.25">
      <c r="A84" s="28">
        <v>72</v>
      </c>
      <c r="B84" s="44" t="s">
        <v>32</v>
      </c>
      <c r="C84" s="60">
        <v>72</v>
      </c>
      <c r="D84" s="45">
        <v>209028</v>
      </c>
      <c r="E84" s="46">
        <f t="shared" si="11"/>
        <v>235</v>
      </c>
      <c r="F84" s="54">
        <f t="shared" si="11"/>
        <v>49121.58</v>
      </c>
      <c r="G84" s="46">
        <v>70</v>
      </c>
      <c r="H84" s="49">
        <f t="shared" si="12"/>
        <v>14631.96</v>
      </c>
      <c r="I84" s="46">
        <v>0</v>
      </c>
      <c r="J84" s="49">
        <f t="shared" si="13"/>
        <v>0</v>
      </c>
      <c r="K84" s="46">
        <v>0</v>
      </c>
      <c r="L84" s="49">
        <f t="shared" si="14"/>
        <v>0</v>
      </c>
      <c r="M84" s="46">
        <v>165</v>
      </c>
      <c r="N84" s="49">
        <f t="shared" si="15"/>
        <v>34489.620000000003</v>
      </c>
      <c r="O84" s="46">
        <v>0</v>
      </c>
      <c r="P84" s="49">
        <f t="shared" si="16"/>
        <v>0</v>
      </c>
      <c r="Q84" s="46">
        <v>0</v>
      </c>
      <c r="R84" s="49">
        <f t="shared" si="17"/>
        <v>0</v>
      </c>
      <c r="S84" s="46">
        <v>0</v>
      </c>
      <c r="T84" s="49">
        <f t="shared" si="18"/>
        <v>0</v>
      </c>
      <c r="U84" s="46">
        <v>0</v>
      </c>
      <c r="V84" s="49">
        <f t="shared" si="19"/>
        <v>0</v>
      </c>
      <c r="W84" s="46">
        <v>0</v>
      </c>
      <c r="X84" s="49">
        <f t="shared" si="20"/>
        <v>0</v>
      </c>
      <c r="Y84" s="46">
        <v>0</v>
      </c>
      <c r="Z84" s="49">
        <f t="shared" si="21"/>
        <v>0</v>
      </c>
      <c r="AA84" s="46"/>
      <c r="AB84" s="49"/>
      <c r="AC84" s="46"/>
      <c r="AD84" s="54"/>
      <c r="AE84" s="29"/>
      <c r="AF84" s="41"/>
    </row>
    <row r="85" spans="1:32" ht="30" x14ac:dyDescent="0.25">
      <c r="A85" s="28">
        <v>73</v>
      </c>
      <c r="B85" s="44" t="s">
        <v>32</v>
      </c>
      <c r="C85" s="60">
        <v>73</v>
      </c>
      <c r="D85" s="45">
        <v>286551</v>
      </c>
      <c r="E85" s="46">
        <f t="shared" si="11"/>
        <v>20</v>
      </c>
      <c r="F85" s="54">
        <f t="shared" si="11"/>
        <v>5731.02</v>
      </c>
      <c r="G85" s="46">
        <v>20</v>
      </c>
      <c r="H85" s="49">
        <f t="shared" si="12"/>
        <v>5731.02</v>
      </c>
      <c r="I85" s="46">
        <v>0</v>
      </c>
      <c r="J85" s="49">
        <f t="shared" si="13"/>
        <v>0</v>
      </c>
      <c r="K85" s="46">
        <v>0</v>
      </c>
      <c r="L85" s="49">
        <f t="shared" si="14"/>
        <v>0</v>
      </c>
      <c r="M85" s="46">
        <v>0</v>
      </c>
      <c r="N85" s="49">
        <f t="shared" si="15"/>
        <v>0</v>
      </c>
      <c r="O85" s="46">
        <v>0</v>
      </c>
      <c r="P85" s="49">
        <f t="shared" si="16"/>
        <v>0</v>
      </c>
      <c r="Q85" s="46">
        <v>0</v>
      </c>
      <c r="R85" s="49">
        <f t="shared" si="17"/>
        <v>0</v>
      </c>
      <c r="S85" s="46">
        <v>0</v>
      </c>
      <c r="T85" s="49">
        <f t="shared" si="18"/>
        <v>0</v>
      </c>
      <c r="U85" s="46">
        <v>0</v>
      </c>
      <c r="V85" s="49">
        <f t="shared" si="19"/>
        <v>0</v>
      </c>
      <c r="W85" s="46">
        <v>0</v>
      </c>
      <c r="X85" s="49">
        <f t="shared" si="20"/>
        <v>0</v>
      </c>
      <c r="Y85" s="46">
        <v>0</v>
      </c>
      <c r="Z85" s="49">
        <f t="shared" si="21"/>
        <v>0</v>
      </c>
      <c r="AA85" s="46"/>
      <c r="AB85" s="49"/>
      <c r="AC85" s="46"/>
      <c r="AD85" s="54"/>
      <c r="AE85" s="29"/>
      <c r="AF85" s="41"/>
    </row>
    <row r="86" spans="1:32" ht="30" x14ac:dyDescent="0.25">
      <c r="A86" s="28">
        <v>74</v>
      </c>
      <c r="B86" s="44" t="s">
        <v>32</v>
      </c>
      <c r="C86" s="60">
        <v>74</v>
      </c>
      <c r="D86" s="45">
        <v>438956</v>
      </c>
      <c r="E86" s="46">
        <f t="shared" si="11"/>
        <v>0</v>
      </c>
      <c r="F86" s="54">
        <f t="shared" si="11"/>
        <v>0</v>
      </c>
      <c r="G86" s="46">
        <v>0</v>
      </c>
      <c r="H86" s="49">
        <f t="shared" si="12"/>
        <v>0</v>
      </c>
      <c r="I86" s="46">
        <v>0</v>
      </c>
      <c r="J86" s="49">
        <f t="shared" si="13"/>
        <v>0</v>
      </c>
      <c r="K86" s="46">
        <v>0</v>
      </c>
      <c r="L86" s="49">
        <f t="shared" si="14"/>
        <v>0</v>
      </c>
      <c r="M86" s="46">
        <v>0</v>
      </c>
      <c r="N86" s="49">
        <f t="shared" si="15"/>
        <v>0</v>
      </c>
      <c r="O86" s="46">
        <v>0</v>
      </c>
      <c r="P86" s="49">
        <f t="shared" si="16"/>
        <v>0</v>
      </c>
      <c r="Q86" s="46">
        <v>0</v>
      </c>
      <c r="R86" s="49">
        <f t="shared" si="17"/>
        <v>0</v>
      </c>
      <c r="S86" s="46">
        <v>0</v>
      </c>
      <c r="T86" s="49">
        <f t="shared" si="18"/>
        <v>0</v>
      </c>
      <c r="U86" s="46">
        <v>0</v>
      </c>
      <c r="V86" s="49">
        <f t="shared" si="19"/>
        <v>0</v>
      </c>
      <c r="W86" s="46">
        <v>0</v>
      </c>
      <c r="X86" s="49">
        <f t="shared" si="20"/>
        <v>0</v>
      </c>
      <c r="Y86" s="46">
        <v>0</v>
      </c>
      <c r="Z86" s="49">
        <f t="shared" si="21"/>
        <v>0</v>
      </c>
      <c r="AA86" s="46"/>
      <c r="AB86" s="49"/>
      <c r="AC86" s="46"/>
      <c r="AD86" s="54"/>
      <c r="AE86" s="29"/>
      <c r="AF86" s="41"/>
    </row>
    <row r="87" spans="1:32" ht="30" x14ac:dyDescent="0.25">
      <c r="A87" s="28">
        <v>75</v>
      </c>
      <c r="B87" s="44" t="s">
        <v>32</v>
      </c>
      <c r="C87" s="60">
        <v>75</v>
      </c>
      <c r="D87" s="45">
        <v>335251</v>
      </c>
      <c r="E87" s="46">
        <f t="shared" si="11"/>
        <v>0</v>
      </c>
      <c r="F87" s="54">
        <f t="shared" si="11"/>
        <v>0</v>
      </c>
      <c r="G87" s="46">
        <v>0</v>
      </c>
      <c r="H87" s="49">
        <f t="shared" si="12"/>
        <v>0</v>
      </c>
      <c r="I87" s="46">
        <v>0</v>
      </c>
      <c r="J87" s="49">
        <f t="shared" si="13"/>
        <v>0</v>
      </c>
      <c r="K87" s="46">
        <v>0</v>
      </c>
      <c r="L87" s="49">
        <f t="shared" si="14"/>
        <v>0</v>
      </c>
      <c r="M87" s="46">
        <v>0</v>
      </c>
      <c r="N87" s="49">
        <f t="shared" si="15"/>
        <v>0</v>
      </c>
      <c r="O87" s="46">
        <v>0</v>
      </c>
      <c r="P87" s="49">
        <f t="shared" si="16"/>
        <v>0</v>
      </c>
      <c r="Q87" s="46">
        <v>0</v>
      </c>
      <c r="R87" s="49">
        <f t="shared" si="17"/>
        <v>0</v>
      </c>
      <c r="S87" s="46">
        <v>0</v>
      </c>
      <c r="T87" s="49">
        <f t="shared" si="18"/>
        <v>0</v>
      </c>
      <c r="U87" s="46">
        <v>0</v>
      </c>
      <c r="V87" s="49">
        <f t="shared" si="19"/>
        <v>0</v>
      </c>
      <c r="W87" s="46">
        <v>0</v>
      </c>
      <c r="X87" s="49">
        <f t="shared" si="20"/>
        <v>0</v>
      </c>
      <c r="Y87" s="46">
        <v>0</v>
      </c>
      <c r="Z87" s="49">
        <f t="shared" si="21"/>
        <v>0</v>
      </c>
      <c r="AA87" s="46"/>
      <c r="AB87" s="49"/>
      <c r="AC87" s="46"/>
      <c r="AD87" s="54"/>
      <c r="AE87" s="29"/>
      <c r="AF87" s="41"/>
    </row>
    <row r="88" spans="1:32" ht="30" x14ac:dyDescent="0.25">
      <c r="A88" s="28">
        <v>76</v>
      </c>
      <c r="B88" s="44" t="s">
        <v>32</v>
      </c>
      <c r="C88" s="60">
        <v>76</v>
      </c>
      <c r="D88" s="45">
        <v>474456</v>
      </c>
      <c r="E88" s="46">
        <f t="shared" si="11"/>
        <v>0</v>
      </c>
      <c r="F88" s="54">
        <f t="shared" si="11"/>
        <v>0</v>
      </c>
      <c r="G88" s="46">
        <v>0</v>
      </c>
      <c r="H88" s="49">
        <f t="shared" si="12"/>
        <v>0</v>
      </c>
      <c r="I88" s="46">
        <v>0</v>
      </c>
      <c r="J88" s="49">
        <f t="shared" si="13"/>
        <v>0</v>
      </c>
      <c r="K88" s="46">
        <v>0</v>
      </c>
      <c r="L88" s="49">
        <f t="shared" si="14"/>
        <v>0</v>
      </c>
      <c r="M88" s="46">
        <v>0</v>
      </c>
      <c r="N88" s="49">
        <f t="shared" si="15"/>
        <v>0</v>
      </c>
      <c r="O88" s="46">
        <v>0</v>
      </c>
      <c r="P88" s="49">
        <f t="shared" si="16"/>
        <v>0</v>
      </c>
      <c r="Q88" s="46">
        <v>0</v>
      </c>
      <c r="R88" s="49">
        <f t="shared" si="17"/>
        <v>0</v>
      </c>
      <c r="S88" s="46">
        <v>0</v>
      </c>
      <c r="T88" s="49">
        <f t="shared" si="18"/>
        <v>0</v>
      </c>
      <c r="U88" s="46">
        <v>0</v>
      </c>
      <c r="V88" s="49">
        <f t="shared" si="19"/>
        <v>0</v>
      </c>
      <c r="W88" s="46">
        <v>0</v>
      </c>
      <c r="X88" s="49">
        <f t="shared" si="20"/>
        <v>0</v>
      </c>
      <c r="Y88" s="46">
        <v>0</v>
      </c>
      <c r="Z88" s="49">
        <f t="shared" si="21"/>
        <v>0</v>
      </c>
      <c r="AA88" s="46"/>
      <c r="AB88" s="49"/>
      <c r="AC88" s="46"/>
      <c r="AD88" s="54"/>
      <c r="AE88" s="29"/>
      <c r="AF88" s="41"/>
    </row>
    <row r="89" spans="1:32" ht="30" x14ac:dyDescent="0.25">
      <c r="A89" s="61">
        <v>77</v>
      </c>
      <c r="B89" s="59" t="s">
        <v>32</v>
      </c>
      <c r="C89" s="60">
        <v>77</v>
      </c>
      <c r="D89" s="60">
        <v>246935</v>
      </c>
      <c r="E89" s="46">
        <f t="shared" si="11"/>
        <v>0</v>
      </c>
      <c r="F89" s="54">
        <f t="shared" si="11"/>
        <v>0</v>
      </c>
      <c r="G89" s="46"/>
      <c r="H89" s="49"/>
      <c r="I89" s="46"/>
      <c r="J89" s="49"/>
      <c r="K89" s="46"/>
      <c r="L89" s="49"/>
      <c r="M89" s="46"/>
      <c r="N89" s="49"/>
      <c r="O89" s="46"/>
      <c r="P89" s="49"/>
      <c r="Q89" s="46"/>
      <c r="R89" s="49"/>
      <c r="S89" s="46"/>
      <c r="T89" s="49"/>
      <c r="U89" s="46"/>
      <c r="V89" s="49"/>
      <c r="W89" s="46"/>
      <c r="X89" s="49"/>
      <c r="Y89" s="46"/>
      <c r="Z89" s="49"/>
      <c r="AA89" s="46"/>
      <c r="AB89" s="49"/>
      <c r="AC89" s="46"/>
      <c r="AD89" s="54"/>
      <c r="AE89" s="29"/>
      <c r="AF89" s="41"/>
    </row>
    <row r="90" spans="1:32" ht="30" x14ac:dyDescent="0.25">
      <c r="A90" s="61">
        <v>78</v>
      </c>
      <c r="B90" s="59" t="s">
        <v>32</v>
      </c>
      <c r="C90" s="60">
        <v>78</v>
      </c>
      <c r="D90" s="60">
        <v>208961</v>
      </c>
      <c r="E90" s="46">
        <f t="shared" si="11"/>
        <v>0</v>
      </c>
      <c r="F90" s="54">
        <f t="shared" si="11"/>
        <v>0</v>
      </c>
      <c r="G90" s="46"/>
      <c r="H90" s="49"/>
      <c r="I90" s="46"/>
      <c r="J90" s="49"/>
      <c r="K90" s="46"/>
      <c r="L90" s="49"/>
      <c r="M90" s="46"/>
      <c r="N90" s="49"/>
      <c r="O90" s="46"/>
      <c r="P90" s="49"/>
      <c r="Q90" s="46"/>
      <c r="R90" s="49"/>
      <c r="S90" s="46"/>
      <c r="T90" s="49"/>
      <c r="U90" s="46"/>
      <c r="V90" s="49"/>
      <c r="W90" s="46"/>
      <c r="X90" s="49"/>
      <c r="Y90" s="46"/>
      <c r="Z90" s="49"/>
      <c r="AA90" s="46"/>
      <c r="AB90" s="49"/>
      <c r="AC90" s="46"/>
      <c r="AD90" s="54"/>
      <c r="AE90" s="29"/>
      <c r="AF90" s="41"/>
    </row>
    <row r="91" spans="1:32" ht="15.75" x14ac:dyDescent="0.25">
      <c r="A91" s="28">
        <v>79</v>
      </c>
      <c r="B91" s="44" t="s">
        <v>33</v>
      </c>
      <c r="C91" s="60">
        <v>79</v>
      </c>
      <c r="D91" s="45">
        <v>126045</v>
      </c>
      <c r="E91" s="46">
        <f t="shared" si="11"/>
        <v>51</v>
      </c>
      <c r="F91" s="54">
        <f t="shared" si="11"/>
        <v>6428.2950000000001</v>
      </c>
      <c r="G91" s="46">
        <v>36</v>
      </c>
      <c r="H91" s="49">
        <f t="shared" si="12"/>
        <v>4537.62</v>
      </c>
      <c r="I91" s="46">
        <v>0</v>
      </c>
      <c r="J91" s="49">
        <f t="shared" si="13"/>
        <v>0</v>
      </c>
      <c r="K91" s="46">
        <v>15</v>
      </c>
      <c r="L91" s="49">
        <f t="shared" si="14"/>
        <v>1890.675</v>
      </c>
      <c r="M91" s="46">
        <v>0</v>
      </c>
      <c r="N91" s="49">
        <f t="shared" si="15"/>
        <v>0</v>
      </c>
      <c r="O91" s="46">
        <v>0</v>
      </c>
      <c r="P91" s="49">
        <f t="shared" si="16"/>
        <v>0</v>
      </c>
      <c r="Q91" s="46">
        <v>0</v>
      </c>
      <c r="R91" s="49">
        <f t="shared" si="17"/>
        <v>0</v>
      </c>
      <c r="S91" s="46">
        <v>0</v>
      </c>
      <c r="T91" s="49">
        <f t="shared" si="18"/>
        <v>0</v>
      </c>
      <c r="U91" s="46">
        <v>0</v>
      </c>
      <c r="V91" s="49">
        <f t="shared" si="19"/>
        <v>0</v>
      </c>
      <c r="W91" s="46">
        <v>0</v>
      </c>
      <c r="X91" s="49">
        <f t="shared" si="20"/>
        <v>0</v>
      </c>
      <c r="Y91" s="46">
        <v>0</v>
      </c>
      <c r="Z91" s="49">
        <f t="shared" si="21"/>
        <v>0</v>
      </c>
      <c r="AA91" s="46"/>
      <c r="AB91" s="49"/>
      <c r="AC91" s="46"/>
      <c r="AD91" s="54"/>
      <c r="AE91" s="29"/>
      <c r="AF91" s="41"/>
    </row>
    <row r="92" spans="1:32" ht="15.75" x14ac:dyDescent="0.25">
      <c r="A92" s="28">
        <v>80</v>
      </c>
      <c r="B92" s="44" t="s">
        <v>33</v>
      </c>
      <c r="C92" s="60">
        <v>80</v>
      </c>
      <c r="D92" s="45">
        <v>186589</v>
      </c>
      <c r="E92" s="46">
        <f t="shared" si="11"/>
        <v>17</v>
      </c>
      <c r="F92" s="54">
        <f t="shared" si="11"/>
        <v>3172.0129999999999</v>
      </c>
      <c r="G92" s="46">
        <v>16</v>
      </c>
      <c r="H92" s="49">
        <f t="shared" si="12"/>
        <v>2985.424</v>
      </c>
      <c r="I92" s="46">
        <v>0</v>
      </c>
      <c r="J92" s="49">
        <f t="shared" si="13"/>
        <v>0</v>
      </c>
      <c r="K92" s="46">
        <v>0</v>
      </c>
      <c r="L92" s="49">
        <f t="shared" si="14"/>
        <v>0</v>
      </c>
      <c r="M92" s="46">
        <v>0</v>
      </c>
      <c r="N92" s="49">
        <f t="shared" si="15"/>
        <v>0</v>
      </c>
      <c r="O92" s="46">
        <v>0</v>
      </c>
      <c r="P92" s="49">
        <f t="shared" si="16"/>
        <v>0</v>
      </c>
      <c r="Q92" s="46">
        <v>0</v>
      </c>
      <c r="R92" s="49">
        <f t="shared" si="17"/>
        <v>0</v>
      </c>
      <c r="S92" s="46">
        <v>1</v>
      </c>
      <c r="T92" s="49">
        <f t="shared" si="18"/>
        <v>186.589</v>
      </c>
      <c r="U92" s="46">
        <v>0</v>
      </c>
      <c r="V92" s="49">
        <f t="shared" si="19"/>
        <v>0</v>
      </c>
      <c r="W92" s="46">
        <v>0</v>
      </c>
      <c r="X92" s="49">
        <f t="shared" si="20"/>
        <v>0</v>
      </c>
      <c r="Y92" s="46">
        <v>0</v>
      </c>
      <c r="Z92" s="49">
        <f t="shared" si="21"/>
        <v>0</v>
      </c>
      <c r="AA92" s="46"/>
      <c r="AB92" s="49"/>
      <c r="AC92" s="46"/>
      <c r="AD92" s="54"/>
      <c r="AE92" s="29"/>
      <c r="AF92" s="41"/>
    </row>
    <row r="93" spans="1:32" ht="15.75" x14ac:dyDescent="0.25">
      <c r="A93" s="28">
        <v>81</v>
      </c>
      <c r="B93" s="44" t="s">
        <v>33</v>
      </c>
      <c r="C93" s="60">
        <v>81</v>
      </c>
      <c r="D93" s="45">
        <v>124341</v>
      </c>
      <c r="E93" s="46">
        <f t="shared" si="11"/>
        <v>0</v>
      </c>
      <c r="F93" s="54">
        <f t="shared" si="11"/>
        <v>0</v>
      </c>
      <c r="G93" s="46">
        <v>0</v>
      </c>
      <c r="H93" s="49">
        <f t="shared" si="12"/>
        <v>0</v>
      </c>
      <c r="I93" s="46">
        <v>0</v>
      </c>
      <c r="J93" s="49">
        <f t="shared" si="13"/>
        <v>0</v>
      </c>
      <c r="K93" s="46">
        <v>0</v>
      </c>
      <c r="L93" s="49">
        <f t="shared" si="14"/>
        <v>0</v>
      </c>
      <c r="M93" s="46">
        <v>0</v>
      </c>
      <c r="N93" s="49">
        <f t="shared" si="15"/>
        <v>0</v>
      </c>
      <c r="O93" s="46">
        <v>0</v>
      </c>
      <c r="P93" s="49">
        <f t="shared" si="16"/>
        <v>0</v>
      </c>
      <c r="Q93" s="46">
        <v>0</v>
      </c>
      <c r="R93" s="49">
        <f t="shared" si="17"/>
        <v>0</v>
      </c>
      <c r="S93" s="46">
        <v>0</v>
      </c>
      <c r="T93" s="49">
        <f t="shared" si="18"/>
        <v>0</v>
      </c>
      <c r="U93" s="46">
        <v>0</v>
      </c>
      <c r="V93" s="49">
        <f t="shared" si="19"/>
        <v>0</v>
      </c>
      <c r="W93" s="46">
        <v>0</v>
      </c>
      <c r="X93" s="49">
        <f t="shared" si="20"/>
        <v>0</v>
      </c>
      <c r="Y93" s="46">
        <v>0</v>
      </c>
      <c r="Z93" s="49">
        <f t="shared" si="21"/>
        <v>0</v>
      </c>
      <c r="AA93" s="46"/>
      <c r="AB93" s="49"/>
      <c r="AC93" s="46"/>
      <c r="AD93" s="54"/>
      <c r="AE93" s="29"/>
      <c r="AF93" s="41"/>
    </row>
    <row r="94" spans="1:32" ht="15.75" x14ac:dyDescent="0.25">
      <c r="A94" s="28">
        <v>82</v>
      </c>
      <c r="B94" s="44" t="s">
        <v>34</v>
      </c>
      <c r="C94" s="60">
        <v>82</v>
      </c>
      <c r="D94" s="45">
        <v>218122</v>
      </c>
      <c r="E94" s="46">
        <f t="shared" si="11"/>
        <v>80</v>
      </c>
      <c r="F94" s="54">
        <f t="shared" si="11"/>
        <v>17449.759999999998</v>
      </c>
      <c r="G94" s="46">
        <v>63</v>
      </c>
      <c r="H94" s="49">
        <f t="shared" si="12"/>
        <v>13741.686</v>
      </c>
      <c r="I94" s="46">
        <v>0</v>
      </c>
      <c r="J94" s="49">
        <f t="shared" si="13"/>
        <v>0</v>
      </c>
      <c r="K94" s="46">
        <v>0</v>
      </c>
      <c r="L94" s="49">
        <f t="shared" si="14"/>
        <v>0</v>
      </c>
      <c r="M94" s="46">
        <v>17</v>
      </c>
      <c r="N94" s="49">
        <f t="shared" si="15"/>
        <v>3708.0740000000001</v>
      </c>
      <c r="O94" s="46">
        <v>0</v>
      </c>
      <c r="P94" s="49">
        <f t="shared" si="16"/>
        <v>0</v>
      </c>
      <c r="Q94" s="46">
        <v>0</v>
      </c>
      <c r="R94" s="49">
        <f t="shared" si="17"/>
        <v>0</v>
      </c>
      <c r="S94" s="46">
        <v>0</v>
      </c>
      <c r="T94" s="49">
        <f t="shared" si="18"/>
        <v>0</v>
      </c>
      <c r="U94" s="46">
        <v>0</v>
      </c>
      <c r="V94" s="49">
        <f t="shared" si="19"/>
        <v>0</v>
      </c>
      <c r="W94" s="46">
        <v>0</v>
      </c>
      <c r="X94" s="49">
        <f t="shared" si="20"/>
        <v>0</v>
      </c>
      <c r="Y94" s="46">
        <v>0</v>
      </c>
      <c r="Z94" s="49">
        <f t="shared" si="21"/>
        <v>0</v>
      </c>
      <c r="AA94" s="46"/>
      <c r="AB94" s="49"/>
      <c r="AC94" s="46"/>
      <c r="AD94" s="54"/>
      <c r="AE94" s="29"/>
      <c r="AF94" s="41"/>
    </row>
    <row r="95" spans="1:32" ht="15.75" x14ac:dyDescent="0.25">
      <c r="A95" s="28">
        <v>83</v>
      </c>
      <c r="B95" s="44" t="s">
        <v>34</v>
      </c>
      <c r="C95" s="60">
        <v>83</v>
      </c>
      <c r="D95" s="45">
        <v>237475</v>
      </c>
      <c r="E95" s="46">
        <f t="shared" si="11"/>
        <v>0</v>
      </c>
      <c r="F95" s="54">
        <f t="shared" si="11"/>
        <v>0</v>
      </c>
      <c r="G95" s="46">
        <v>0</v>
      </c>
      <c r="H95" s="49">
        <f t="shared" si="12"/>
        <v>0</v>
      </c>
      <c r="I95" s="46">
        <v>0</v>
      </c>
      <c r="J95" s="49">
        <f t="shared" si="13"/>
        <v>0</v>
      </c>
      <c r="K95" s="46">
        <v>0</v>
      </c>
      <c r="L95" s="49">
        <f t="shared" si="14"/>
        <v>0</v>
      </c>
      <c r="M95" s="46">
        <v>0</v>
      </c>
      <c r="N95" s="49">
        <f t="shared" si="15"/>
        <v>0</v>
      </c>
      <c r="O95" s="46">
        <v>0</v>
      </c>
      <c r="P95" s="49">
        <f t="shared" si="16"/>
        <v>0</v>
      </c>
      <c r="Q95" s="46">
        <v>0</v>
      </c>
      <c r="R95" s="49">
        <f t="shared" si="17"/>
        <v>0</v>
      </c>
      <c r="S95" s="46">
        <v>0</v>
      </c>
      <c r="T95" s="49">
        <f t="shared" si="18"/>
        <v>0</v>
      </c>
      <c r="U95" s="46">
        <v>0</v>
      </c>
      <c r="V95" s="49">
        <f t="shared" si="19"/>
        <v>0</v>
      </c>
      <c r="W95" s="46">
        <v>0</v>
      </c>
      <c r="X95" s="49">
        <f t="shared" si="20"/>
        <v>0</v>
      </c>
      <c r="Y95" s="46">
        <v>0</v>
      </c>
      <c r="Z95" s="49">
        <f t="shared" si="21"/>
        <v>0</v>
      </c>
      <c r="AA95" s="46"/>
      <c r="AB95" s="49"/>
      <c r="AC95" s="46"/>
      <c r="AD95" s="54"/>
      <c r="AE95" s="29"/>
      <c r="AF95" s="41"/>
    </row>
    <row r="96" spans="1:32" ht="15.75" x14ac:dyDescent="0.25">
      <c r="A96" s="61">
        <v>84</v>
      </c>
      <c r="B96" s="59" t="s">
        <v>34</v>
      </c>
      <c r="C96" s="60">
        <v>84</v>
      </c>
      <c r="D96" s="60">
        <v>267658</v>
      </c>
      <c r="E96" s="46">
        <f t="shared" si="11"/>
        <v>0</v>
      </c>
      <c r="F96" s="54">
        <f t="shared" si="11"/>
        <v>0</v>
      </c>
      <c r="G96" s="46"/>
      <c r="H96" s="49"/>
      <c r="I96" s="46"/>
      <c r="J96" s="49"/>
      <c r="K96" s="46"/>
      <c r="L96" s="49"/>
      <c r="M96" s="46"/>
      <c r="N96" s="49"/>
      <c r="O96" s="46"/>
      <c r="P96" s="49"/>
      <c r="Q96" s="46"/>
      <c r="R96" s="49"/>
      <c r="S96" s="46"/>
      <c r="T96" s="49"/>
      <c r="U96" s="46"/>
      <c r="V96" s="49"/>
      <c r="W96" s="46"/>
      <c r="X96" s="49"/>
      <c r="Y96" s="46"/>
      <c r="Z96" s="49"/>
      <c r="AA96" s="46"/>
      <c r="AB96" s="49"/>
      <c r="AC96" s="46"/>
      <c r="AD96" s="54"/>
      <c r="AE96" s="29"/>
      <c r="AF96" s="41"/>
    </row>
    <row r="97" spans="1:34" ht="15.75" x14ac:dyDescent="0.25">
      <c r="A97" s="61">
        <v>85</v>
      </c>
      <c r="B97" s="59" t="s">
        <v>34</v>
      </c>
      <c r="C97" s="60">
        <v>85</v>
      </c>
      <c r="D97" s="60">
        <v>332048</v>
      </c>
      <c r="E97" s="46">
        <f t="shared" si="11"/>
        <v>0</v>
      </c>
      <c r="F97" s="54">
        <f t="shared" si="11"/>
        <v>0</v>
      </c>
      <c r="G97" s="46"/>
      <c r="H97" s="49"/>
      <c r="I97" s="46"/>
      <c r="J97" s="49"/>
      <c r="K97" s="46"/>
      <c r="L97" s="49"/>
      <c r="M97" s="46"/>
      <c r="N97" s="49"/>
      <c r="O97" s="46"/>
      <c r="P97" s="49"/>
      <c r="Q97" s="46"/>
      <c r="R97" s="49"/>
      <c r="S97" s="46"/>
      <c r="T97" s="49"/>
      <c r="U97" s="46"/>
      <c r="V97" s="49"/>
      <c r="W97" s="46"/>
      <c r="X97" s="49"/>
      <c r="Y97" s="46"/>
      <c r="Z97" s="49"/>
      <c r="AA97" s="46"/>
      <c r="AB97" s="49"/>
      <c r="AC97" s="46"/>
      <c r="AD97" s="54"/>
      <c r="AE97" s="29"/>
      <c r="AF97" s="41"/>
    </row>
    <row r="98" spans="1:34" s="31" customFormat="1" ht="30" x14ac:dyDescent="0.25">
      <c r="A98" s="28">
        <v>86</v>
      </c>
      <c r="B98" s="44" t="s">
        <v>35</v>
      </c>
      <c r="C98" s="60">
        <v>86</v>
      </c>
      <c r="D98" s="45">
        <v>164954</v>
      </c>
      <c r="E98" s="46">
        <f t="shared" si="11"/>
        <v>9</v>
      </c>
      <c r="F98" s="54">
        <f t="shared" si="11"/>
        <v>1484.586</v>
      </c>
      <c r="G98" s="46">
        <v>9</v>
      </c>
      <c r="H98" s="49">
        <f t="shared" si="12"/>
        <v>1484.586</v>
      </c>
      <c r="I98" s="46">
        <v>0</v>
      </c>
      <c r="J98" s="49">
        <f t="shared" si="13"/>
        <v>0</v>
      </c>
      <c r="K98" s="46">
        <v>0</v>
      </c>
      <c r="L98" s="49">
        <f t="shared" si="14"/>
        <v>0</v>
      </c>
      <c r="M98" s="46">
        <v>0</v>
      </c>
      <c r="N98" s="49">
        <f t="shared" si="15"/>
        <v>0</v>
      </c>
      <c r="O98" s="46">
        <v>0</v>
      </c>
      <c r="P98" s="49">
        <f t="shared" si="16"/>
        <v>0</v>
      </c>
      <c r="Q98" s="46">
        <v>0</v>
      </c>
      <c r="R98" s="49">
        <f t="shared" si="17"/>
        <v>0</v>
      </c>
      <c r="S98" s="46">
        <v>0</v>
      </c>
      <c r="T98" s="49">
        <f t="shared" si="18"/>
        <v>0</v>
      </c>
      <c r="U98" s="46">
        <v>0</v>
      </c>
      <c r="V98" s="49">
        <f t="shared" si="19"/>
        <v>0</v>
      </c>
      <c r="W98" s="46">
        <v>0</v>
      </c>
      <c r="X98" s="49">
        <f t="shared" si="20"/>
        <v>0</v>
      </c>
      <c r="Y98" s="46">
        <v>0</v>
      </c>
      <c r="Z98" s="49">
        <f t="shared" si="21"/>
        <v>0</v>
      </c>
      <c r="AA98" s="46"/>
      <c r="AB98" s="49"/>
      <c r="AC98" s="46"/>
      <c r="AD98" s="54"/>
      <c r="AE98" s="29"/>
      <c r="AF98" s="41"/>
      <c r="AG98" s="1"/>
      <c r="AH98" s="2"/>
    </row>
    <row r="99" spans="1:34" s="31" customFormat="1" ht="15.75" x14ac:dyDescent="0.25">
      <c r="A99" s="28">
        <v>87</v>
      </c>
      <c r="B99" s="44" t="s">
        <v>36</v>
      </c>
      <c r="C99" s="60">
        <v>87</v>
      </c>
      <c r="D99" s="45">
        <v>243171</v>
      </c>
      <c r="E99" s="46">
        <f>G99+I99+K99+M99+O99+Q99+S99+U99+W99+Y99+AA99+AC99</f>
        <v>23</v>
      </c>
      <c r="F99" s="54">
        <f t="shared" si="11"/>
        <v>5592.933</v>
      </c>
      <c r="G99" s="46">
        <v>16</v>
      </c>
      <c r="H99" s="49">
        <f t="shared" si="12"/>
        <v>3890.7359999999999</v>
      </c>
      <c r="I99" s="46">
        <v>0</v>
      </c>
      <c r="J99" s="49">
        <f t="shared" si="13"/>
        <v>0</v>
      </c>
      <c r="K99" s="46">
        <v>7</v>
      </c>
      <c r="L99" s="49">
        <f t="shared" si="14"/>
        <v>1702.1969999999999</v>
      </c>
      <c r="M99" s="46">
        <v>0</v>
      </c>
      <c r="N99" s="49">
        <f t="shared" si="15"/>
        <v>0</v>
      </c>
      <c r="O99" s="46">
        <v>0</v>
      </c>
      <c r="P99" s="49">
        <f t="shared" si="16"/>
        <v>0</v>
      </c>
      <c r="Q99" s="46">
        <v>0</v>
      </c>
      <c r="R99" s="49">
        <f t="shared" si="17"/>
        <v>0</v>
      </c>
      <c r="S99" s="46">
        <v>0</v>
      </c>
      <c r="T99" s="49">
        <f t="shared" si="18"/>
        <v>0</v>
      </c>
      <c r="U99" s="46">
        <v>0</v>
      </c>
      <c r="V99" s="49">
        <f t="shared" si="19"/>
        <v>0</v>
      </c>
      <c r="W99" s="46">
        <v>0</v>
      </c>
      <c r="X99" s="49">
        <f t="shared" si="20"/>
        <v>0</v>
      </c>
      <c r="Y99" s="46">
        <v>0</v>
      </c>
      <c r="Z99" s="49">
        <f t="shared" si="21"/>
        <v>0</v>
      </c>
      <c r="AA99" s="46"/>
      <c r="AB99" s="49"/>
      <c r="AC99" s="46"/>
      <c r="AD99" s="54"/>
      <c r="AE99" s="29"/>
      <c r="AF99" s="41"/>
      <c r="AG99" s="1"/>
      <c r="AH99" s="2"/>
    </row>
    <row r="100" spans="1:34" s="31" customFormat="1" ht="15.75" x14ac:dyDescent="0.25">
      <c r="A100" s="28">
        <v>88</v>
      </c>
      <c r="B100" s="44" t="s">
        <v>36</v>
      </c>
      <c r="C100" s="60">
        <v>88</v>
      </c>
      <c r="D100" s="45">
        <v>137128</v>
      </c>
      <c r="E100" s="46">
        <f t="shared" si="11"/>
        <v>0</v>
      </c>
      <c r="F100" s="54">
        <f t="shared" si="11"/>
        <v>0</v>
      </c>
      <c r="G100" s="46">
        <v>0</v>
      </c>
      <c r="H100" s="49">
        <f t="shared" si="12"/>
        <v>0</v>
      </c>
      <c r="I100" s="46">
        <v>0</v>
      </c>
      <c r="J100" s="49">
        <f t="shared" si="13"/>
        <v>0</v>
      </c>
      <c r="K100" s="46">
        <v>0</v>
      </c>
      <c r="L100" s="49">
        <f t="shared" si="14"/>
        <v>0</v>
      </c>
      <c r="M100" s="46">
        <v>0</v>
      </c>
      <c r="N100" s="49">
        <f t="shared" si="15"/>
        <v>0</v>
      </c>
      <c r="O100" s="46">
        <v>0</v>
      </c>
      <c r="P100" s="49">
        <f t="shared" si="16"/>
        <v>0</v>
      </c>
      <c r="Q100" s="46">
        <v>0</v>
      </c>
      <c r="R100" s="49">
        <f t="shared" si="17"/>
        <v>0</v>
      </c>
      <c r="S100" s="46">
        <v>0</v>
      </c>
      <c r="T100" s="49">
        <f t="shared" si="18"/>
        <v>0</v>
      </c>
      <c r="U100" s="46">
        <v>0</v>
      </c>
      <c r="V100" s="49">
        <f t="shared" si="19"/>
        <v>0</v>
      </c>
      <c r="W100" s="46">
        <v>0</v>
      </c>
      <c r="X100" s="49">
        <f t="shared" si="20"/>
        <v>0</v>
      </c>
      <c r="Y100" s="46">
        <v>0</v>
      </c>
      <c r="Z100" s="49">
        <f t="shared" si="21"/>
        <v>0</v>
      </c>
      <c r="AA100" s="46"/>
      <c r="AB100" s="49"/>
      <c r="AC100" s="46"/>
      <c r="AD100" s="54"/>
      <c r="AE100" s="29"/>
      <c r="AF100" s="41"/>
      <c r="AG100" s="1"/>
      <c r="AH100" s="2"/>
    </row>
    <row r="101" spans="1:34" s="33" customFormat="1" ht="15.75" x14ac:dyDescent="0.25">
      <c r="A101" s="32"/>
      <c r="B101" s="73" t="s">
        <v>41</v>
      </c>
      <c r="C101" s="74"/>
      <c r="D101" s="74"/>
      <c r="E101" s="56">
        <f t="shared" ref="E101" si="22">G101+I101+K101+M101+O101+Q101+S101+U101+W101+Y101+AA101+AC101</f>
        <v>-138</v>
      </c>
      <c r="F101" s="75">
        <f t="shared" ref="F101" si="23">H101+J101+L101+N101+P101+R101+T101+V101+X101+Z101+AB101+AD101</f>
        <v>55.195000000000007</v>
      </c>
      <c r="G101" s="56"/>
      <c r="H101" s="76"/>
      <c r="I101" s="56"/>
      <c r="J101" s="76"/>
      <c r="K101" s="56"/>
      <c r="L101" s="76"/>
      <c r="M101" s="56"/>
      <c r="N101" s="76"/>
      <c r="O101" s="56"/>
      <c r="P101" s="76"/>
      <c r="Q101" s="56"/>
      <c r="R101" s="76"/>
      <c r="S101" s="56"/>
      <c r="T101" s="76"/>
      <c r="U101" s="56"/>
      <c r="V101" s="76"/>
      <c r="W101" s="56">
        <v>-43</v>
      </c>
      <c r="X101" s="76">
        <v>46.828000000000003</v>
      </c>
      <c r="Y101" s="56">
        <v>-95</v>
      </c>
      <c r="Z101" s="76">
        <v>8.3670000000000009</v>
      </c>
      <c r="AD101" s="57"/>
      <c r="AE101" s="34"/>
      <c r="AF101" s="41"/>
      <c r="AG101" s="35"/>
      <c r="AH101" s="36"/>
    </row>
    <row r="102" spans="1:34" ht="16.5" thickBot="1" x14ac:dyDescent="0.3">
      <c r="A102" s="37"/>
      <c r="B102" s="50" t="s">
        <v>15</v>
      </c>
      <c r="C102" s="51"/>
      <c r="D102" s="52"/>
      <c r="E102" s="51">
        <f>SUM(E13:E101)</f>
        <v>5438</v>
      </c>
      <c r="F102" s="53">
        <f>SUM(F13:F101)</f>
        <v>1463366.1429999995</v>
      </c>
      <c r="G102" s="51">
        <f t="shared" ref="G102:AD102" si="24">SUM(G13:G101)</f>
        <v>2618</v>
      </c>
      <c r="H102" s="53">
        <f t="shared" si="24"/>
        <v>672703.75300000003</v>
      </c>
      <c r="I102" s="51">
        <f t="shared" si="24"/>
        <v>1207</v>
      </c>
      <c r="J102" s="53">
        <f t="shared" si="24"/>
        <v>391213.04200000002</v>
      </c>
      <c r="K102" s="51">
        <f t="shared" si="24"/>
        <v>142</v>
      </c>
      <c r="L102" s="53">
        <f t="shared" si="24"/>
        <v>20362.154999999999</v>
      </c>
      <c r="M102" s="51">
        <f t="shared" si="24"/>
        <v>531</v>
      </c>
      <c r="N102" s="53">
        <f t="shared" si="24"/>
        <v>91468.408999999985</v>
      </c>
      <c r="O102" s="51">
        <f t="shared" si="24"/>
        <v>151</v>
      </c>
      <c r="P102" s="53">
        <f t="shared" si="24"/>
        <v>58274.444000000003</v>
      </c>
      <c r="Q102" s="51">
        <f t="shared" si="24"/>
        <v>55</v>
      </c>
      <c r="R102" s="53">
        <f t="shared" si="24"/>
        <v>7464.49</v>
      </c>
      <c r="S102" s="51">
        <f t="shared" si="24"/>
        <v>10</v>
      </c>
      <c r="T102" s="53">
        <f t="shared" si="24"/>
        <v>2266.35</v>
      </c>
      <c r="U102" s="51">
        <f t="shared" si="24"/>
        <v>70</v>
      </c>
      <c r="V102" s="53">
        <f t="shared" si="24"/>
        <v>20527.099000000002</v>
      </c>
      <c r="W102" s="51">
        <f t="shared" si="24"/>
        <v>226</v>
      </c>
      <c r="X102" s="53">
        <f t="shared" si="24"/>
        <v>74881.265999999989</v>
      </c>
      <c r="Y102" s="51">
        <f t="shared" si="24"/>
        <v>426</v>
      </c>
      <c r="Z102" s="53">
        <f t="shared" si="24"/>
        <v>123760.66800000001</v>
      </c>
      <c r="AA102" s="51">
        <f t="shared" si="24"/>
        <v>1</v>
      </c>
      <c r="AB102" s="53">
        <f t="shared" si="24"/>
        <v>262.51499999999999</v>
      </c>
      <c r="AC102" s="51">
        <f t="shared" si="24"/>
        <v>1</v>
      </c>
      <c r="AD102" s="58">
        <f t="shared" si="24"/>
        <v>181.952</v>
      </c>
      <c r="AE102" s="38"/>
    </row>
    <row r="103" spans="1:34" x14ac:dyDescent="0.25">
      <c r="E103" s="1"/>
      <c r="F103" s="1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Z103" s="30"/>
    </row>
    <row r="104" spans="1:34" s="72" customFormat="1" ht="16.5" hidden="1" thickBot="1" x14ac:dyDescent="0.3">
      <c r="A104" s="66"/>
      <c r="B104" s="67" t="s">
        <v>49</v>
      </c>
      <c r="C104" s="68"/>
      <c r="D104" s="69"/>
      <c r="E104" s="68">
        <v>5438</v>
      </c>
      <c r="F104" s="70">
        <v>1463366.1429999999</v>
      </c>
      <c r="G104" s="68">
        <v>2618</v>
      </c>
      <c r="H104" s="70">
        <v>672703.75300000003</v>
      </c>
      <c r="I104" s="68">
        <v>1207</v>
      </c>
      <c r="J104" s="70">
        <v>391213.04200000002</v>
      </c>
      <c r="K104" s="68">
        <v>142</v>
      </c>
      <c r="L104" s="70">
        <v>20362.154999999999</v>
      </c>
      <c r="M104" s="68">
        <v>531</v>
      </c>
      <c r="N104" s="70">
        <v>91468.408999999985</v>
      </c>
      <c r="O104" s="68">
        <v>151</v>
      </c>
      <c r="P104" s="70">
        <v>58274.444000000003</v>
      </c>
      <c r="Q104" s="68">
        <v>55</v>
      </c>
      <c r="R104" s="70">
        <v>7464.49</v>
      </c>
      <c r="S104" s="68">
        <v>10</v>
      </c>
      <c r="T104" s="70">
        <v>2266.35</v>
      </c>
      <c r="U104" s="68">
        <v>70</v>
      </c>
      <c r="V104" s="70">
        <v>20527.099000000002</v>
      </c>
      <c r="W104" s="68">
        <v>226</v>
      </c>
      <c r="X104" s="70">
        <v>74881.266000000018</v>
      </c>
      <c r="Y104" s="68">
        <v>426</v>
      </c>
      <c r="Z104" s="70">
        <v>123760.66800000001</v>
      </c>
      <c r="AA104" s="68">
        <v>1</v>
      </c>
      <c r="AB104" s="70">
        <v>262.51499999999999</v>
      </c>
      <c r="AC104" s="68">
        <v>1</v>
      </c>
      <c r="AD104" s="71">
        <v>181.952</v>
      </c>
    </row>
    <row r="105" spans="1:34" customFormat="1" hidden="1" x14ac:dyDescent="0.25"/>
    <row r="106" spans="1:34" s="72" customFormat="1" ht="16.5" hidden="1" thickBot="1" x14ac:dyDescent="0.3">
      <c r="A106" s="66"/>
      <c r="B106" s="67" t="s">
        <v>44</v>
      </c>
      <c r="C106" s="68"/>
      <c r="D106" s="69"/>
      <c r="E106" s="68">
        <f>E102-E104</f>
        <v>0</v>
      </c>
      <c r="F106" s="70">
        <f t="shared" ref="F106:AD106" si="25">F102-F104</f>
        <v>0</v>
      </c>
      <c r="G106" s="68">
        <f t="shared" si="25"/>
        <v>0</v>
      </c>
      <c r="H106" s="70">
        <f t="shared" si="25"/>
        <v>0</v>
      </c>
      <c r="I106" s="68">
        <f t="shared" si="25"/>
        <v>0</v>
      </c>
      <c r="J106" s="70">
        <f t="shared" si="25"/>
        <v>0</v>
      </c>
      <c r="K106" s="68">
        <f t="shared" si="25"/>
        <v>0</v>
      </c>
      <c r="L106" s="70">
        <f t="shared" si="25"/>
        <v>0</v>
      </c>
      <c r="M106" s="68">
        <f t="shared" si="25"/>
        <v>0</v>
      </c>
      <c r="N106" s="70">
        <f t="shared" si="25"/>
        <v>0</v>
      </c>
      <c r="O106" s="68">
        <f t="shared" si="25"/>
        <v>0</v>
      </c>
      <c r="P106" s="70">
        <f t="shared" si="25"/>
        <v>0</v>
      </c>
      <c r="Q106" s="68">
        <f t="shared" si="25"/>
        <v>0</v>
      </c>
      <c r="R106" s="70">
        <f t="shared" si="25"/>
        <v>0</v>
      </c>
      <c r="S106" s="68">
        <f t="shared" si="25"/>
        <v>0</v>
      </c>
      <c r="T106" s="70">
        <f t="shared" si="25"/>
        <v>0</v>
      </c>
      <c r="U106" s="68">
        <f t="shared" si="25"/>
        <v>0</v>
      </c>
      <c r="V106" s="70">
        <f t="shared" si="25"/>
        <v>0</v>
      </c>
      <c r="W106" s="68">
        <f t="shared" si="25"/>
        <v>0</v>
      </c>
      <c r="X106" s="70">
        <f t="shared" si="25"/>
        <v>0</v>
      </c>
      <c r="Y106" s="68">
        <f t="shared" si="25"/>
        <v>0</v>
      </c>
      <c r="Z106" s="70">
        <f t="shared" si="25"/>
        <v>0</v>
      </c>
      <c r="AA106" s="68">
        <f t="shared" si="25"/>
        <v>0</v>
      </c>
      <c r="AB106" s="70">
        <f t="shared" si="25"/>
        <v>0</v>
      </c>
      <c r="AC106" s="68">
        <f t="shared" si="25"/>
        <v>0</v>
      </c>
      <c r="AD106" s="71">
        <f t="shared" si="25"/>
        <v>0</v>
      </c>
    </row>
    <row r="107" spans="1:34" s="41" customFormat="1" x14ac:dyDescent="0.25">
      <c r="A107" s="1"/>
      <c r="B107" s="39"/>
      <c r="C107" s="39"/>
      <c r="D107" s="40"/>
      <c r="E107" s="40"/>
      <c r="F107" s="40"/>
      <c r="G107" s="1"/>
      <c r="H107" s="1"/>
      <c r="I107" s="1"/>
      <c r="J107" s="30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30"/>
      <c r="Z107" s="1"/>
      <c r="AA107" s="1"/>
      <c r="AB107" s="1"/>
      <c r="AC107" s="1"/>
      <c r="AD107" s="1"/>
      <c r="AE107" s="1"/>
      <c r="AF107" s="1"/>
      <c r="AG107" s="1"/>
      <c r="AH107" s="2"/>
    </row>
  </sheetData>
  <autoFilter ref="A12:AE102" xr:uid="{27B2B41F-E98E-4A68-A89D-810C20CC877C}"/>
  <mergeCells count="19">
    <mergeCell ref="M11:N11"/>
    <mergeCell ref="O11:P11"/>
    <mergeCell ref="Q11:R11"/>
    <mergeCell ref="S11:T11"/>
    <mergeCell ref="U11:V11"/>
    <mergeCell ref="W11:X11"/>
    <mergeCell ref="A9:AD9"/>
    <mergeCell ref="A10:AD10"/>
    <mergeCell ref="A11:A12"/>
    <mergeCell ref="B11:B12"/>
    <mergeCell ref="C11:C12"/>
    <mergeCell ref="D11:D12"/>
    <mergeCell ref="E11:F11"/>
    <mergeCell ref="G11:H11"/>
    <mergeCell ref="I11:J11"/>
    <mergeCell ref="K11:L11"/>
    <mergeCell ref="Y11:Z11"/>
    <mergeCell ref="AA11:AB11"/>
    <mergeCell ref="AC11:AD11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46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92F9B-3FAC-4E96-AA10-74E953AF7534}">
  <sheetPr>
    <tabColor theme="3" tint="0.79998168889431442"/>
    <pageSetUpPr fitToPage="1"/>
  </sheetPr>
  <dimension ref="A1:AH98"/>
  <sheetViews>
    <sheetView zoomScale="90" zoomScaleNormal="90" workbookViewId="0">
      <pane xSplit="4" ySplit="8" topLeftCell="E81" activePane="bottomRight" state="frozen"/>
      <selection pane="topRight" activeCell="E1" sqref="E1"/>
      <selection pane="bottomLeft" activeCell="A10" sqref="A10"/>
      <selection pane="bottomRight" activeCell="E98" sqref="E98"/>
    </sheetView>
  </sheetViews>
  <sheetFormatPr defaultRowHeight="15" x14ac:dyDescent="0.25"/>
  <cols>
    <col min="1" max="1" width="4.7109375" style="1" customWidth="1"/>
    <col min="2" max="2" width="21.85546875" style="39" customWidth="1"/>
    <col min="3" max="3" width="9.140625" style="39"/>
    <col min="4" max="5" width="11.140625" style="40" customWidth="1"/>
    <col min="6" max="6" width="14.42578125" style="40" customWidth="1"/>
    <col min="7" max="7" width="9.140625" style="1" customWidth="1"/>
    <col min="8" max="8" width="16.140625" style="1" customWidth="1"/>
    <col min="9" max="9" width="8" style="1" customWidth="1"/>
    <col min="10" max="10" width="11.7109375" style="1" customWidth="1"/>
    <col min="11" max="11" width="7.7109375" style="1" customWidth="1"/>
    <col min="12" max="12" width="11.140625" style="1" customWidth="1"/>
    <col min="13" max="13" width="6.140625" style="1" customWidth="1"/>
    <col min="14" max="14" width="12.140625" style="1" customWidth="1"/>
    <col min="15" max="15" width="7.140625" style="1" customWidth="1"/>
    <col min="16" max="16" width="11.85546875" style="1" customWidth="1"/>
    <col min="17" max="17" width="5.85546875" style="1" customWidth="1"/>
    <col min="18" max="18" width="11.7109375" style="1" customWidth="1"/>
    <col min="19" max="19" width="6.5703125" style="1" customWidth="1"/>
    <col min="20" max="20" width="10.85546875" style="1" customWidth="1"/>
    <col min="21" max="21" width="5.5703125" style="1" customWidth="1"/>
    <col min="22" max="22" width="11" style="1" customWidth="1"/>
    <col min="23" max="23" width="6.7109375" style="1" customWidth="1"/>
    <col min="24" max="24" width="11" style="1" customWidth="1"/>
    <col min="25" max="25" width="6.140625" style="41" customWidth="1"/>
    <col min="26" max="26" width="13.140625" style="1" customWidth="1"/>
    <col min="27" max="27" width="6.5703125" style="1" customWidth="1"/>
    <col min="28" max="28" width="9.5703125" style="1" customWidth="1"/>
    <col min="29" max="29" width="6.28515625" style="1" customWidth="1"/>
    <col min="30" max="30" width="9.140625" style="1"/>
    <col min="31" max="31" width="10.85546875" style="1" customWidth="1"/>
    <col min="32" max="33" width="9.140625" style="1"/>
    <col min="34" max="34" width="10.42578125" style="2" bestFit="1" customWidth="1"/>
    <col min="35" max="16384" width="9.140625" style="1"/>
  </cols>
  <sheetData>
    <row r="1" spans="1:34" ht="15.75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AA1" s="42"/>
      <c r="AD1" s="14" t="s">
        <v>0</v>
      </c>
    </row>
    <row r="2" spans="1:34" ht="15.75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AA2" s="42"/>
      <c r="AD2" s="14" t="s">
        <v>37</v>
      </c>
    </row>
    <row r="3" spans="1:34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AA3" s="42"/>
      <c r="AD3" s="14" t="s">
        <v>38</v>
      </c>
    </row>
    <row r="4" spans="1:34" ht="18.75" x14ac:dyDescent="0.25">
      <c r="A4" s="3"/>
      <c r="B4" s="4"/>
      <c r="C4" s="5"/>
      <c r="D4" s="6"/>
      <c r="E4" s="6"/>
      <c r="F4" s="6"/>
      <c r="G4" s="5"/>
      <c r="H4" s="7"/>
      <c r="I4" s="8"/>
      <c r="J4" s="9"/>
      <c r="K4" s="5"/>
      <c r="L4" s="9"/>
      <c r="M4" s="5"/>
      <c r="N4" s="9"/>
      <c r="O4" s="8"/>
      <c r="P4" s="9"/>
      <c r="Q4" s="5"/>
      <c r="R4" s="10"/>
      <c r="S4" s="11"/>
      <c r="T4" s="9"/>
      <c r="U4" s="5"/>
      <c r="V4" s="12"/>
      <c r="W4" s="12"/>
      <c r="X4" s="12"/>
      <c r="Y4" s="13"/>
      <c r="Z4" s="14"/>
      <c r="AA4" s="14"/>
    </row>
    <row r="5" spans="1:34" ht="37.5" customHeight="1" x14ac:dyDescent="0.25">
      <c r="A5" s="79" t="s">
        <v>39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</row>
    <row r="6" spans="1:34" ht="19.5" customHeight="1" thickBot="1" x14ac:dyDescent="0.3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  <c r="Z6" s="15"/>
      <c r="AA6" s="17"/>
    </row>
    <row r="7" spans="1:34" s="18" customFormat="1" ht="84" customHeight="1" x14ac:dyDescent="0.25">
      <c r="A7" s="81" t="s">
        <v>1</v>
      </c>
      <c r="B7" s="83" t="s">
        <v>2</v>
      </c>
      <c r="C7" s="85" t="s">
        <v>3</v>
      </c>
      <c r="D7" s="87" t="s">
        <v>4</v>
      </c>
      <c r="E7" s="89" t="s">
        <v>15</v>
      </c>
      <c r="F7" s="90" t="s">
        <v>15</v>
      </c>
      <c r="G7" s="91" t="s">
        <v>5</v>
      </c>
      <c r="H7" s="91"/>
      <c r="I7" s="91" t="s">
        <v>6</v>
      </c>
      <c r="J7" s="91"/>
      <c r="K7" s="91" t="s">
        <v>7</v>
      </c>
      <c r="L7" s="91"/>
      <c r="M7" s="91" t="s">
        <v>8</v>
      </c>
      <c r="N7" s="91"/>
      <c r="O7" s="77" t="s">
        <v>9</v>
      </c>
      <c r="P7" s="77"/>
      <c r="Q7" s="77" t="s">
        <v>10</v>
      </c>
      <c r="R7" s="77"/>
      <c r="S7" s="77" t="s">
        <v>11</v>
      </c>
      <c r="T7" s="77"/>
      <c r="U7" s="77" t="s">
        <v>12</v>
      </c>
      <c r="V7" s="77"/>
      <c r="W7" s="77" t="s">
        <v>13</v>
      </c>
      <c r="X7" s="78"/>
      <c r="Y7" s="77" t="s">
        <v>14</v>
      </c>
      <c r="Z7" s="90"/>
      <c r="AA7" s="77" t="s">
        <v>43</v>
      </c>
      <c r="AB7" s="78"/>
      <c r="AC7" s="77" t="s">
        <v>42</v>
      </c>
      <c r="AD7" s="90"/>
      <c r="AH7" s="19"/>
    </row>
    <row r="8" spans="1:34" s="26" customFormat="1" ht="36.75" customHeight="1" x14ac:dyDescent="0.25">
      <c r="A8" s="82"/>
      <c r="B8" s="84"/>
      <c r="C8" s="86"/>
      <c r="D8" s="88"/>
      <c r="E8" s="24" t="s">
        <v>16</v>
      </c>
      <c r="F8" s="25" t="s">
        <v>17</v>
      </c>
      <c r="G8" s="20" t="s">
        <v>16</v>
      </c>
      <c r="H8" s="21" t="s">
        <v>17</v>
      </c>
      <c r="I8" s="20" t="s">
        <v>16</v>
      </c>
      <c r="J8" s="21" t="s">
        <v>17</v>
      </c>
      <c r="K8" s="20" t="s">
        <v>16</v>
      </c>
      <c r="L8" s="21" t="s">
        <v>17</v>
      </c>
      <c r="M8" s="20" t="s">
        <v>16</v>
      </c>
      <c r="N8" s="21" t="s">
        <v>17</v>
      </c>
      <c r="O8" s="20" t="s">
        <v>16</v>
      </c>
      <c r="P8" s="21" t="s">
        <v>17</v>
      </c>
      <c r="Q8" s="20" t="s">
        <v>16</v>
      </c>
      <c r="R8" s="21" t="s">
        <v>17</v>
      </c>
      <c r="S8" s="20" t="s">
        <v>16</v>
      </c>
      <c r="T8" s="21" t="s">
        <v>17</v>
      </c>
      <c r="U8" s="20" t="s">
        <v>16</v>
      </c>
      <c r="V8" s="21" t="s">
        <v>17</v>
      </c>
      <c r="W8" s="20" t="s">
        <v>16</v>
      </c>
      <c r="X8" s="22" t="s">
        <v>17</v>
      </c>
      <c r="Y8" s="23" t="s">
        <v>16</v>
      </c>
      <c r="Z8" s="25" t="s">
        <v>17</v>
      </c>
      <c r="AA8" s="23" t="s">
        <v>16</v>
      </c>
      <c r="AB8" s="25" t="s">
        <v>17</v>
      </c>
      <c r="AC8" s="23" t="s">
        <v>16</v>
      </c>
      <c r="AD8" s="25" t="s">
        <v>17</v>
      </c>
      <c r="AH8" s="27"/>
    </row>
    <row r="9" spans="1:34" ht="30" x14ac:dyDescent="0.25">
      <c r="A9" s="28">
        <v>1</v>
      </c>
      <c r="B9" s="44" t="s">
        <v>18</v>
      </c>
      <c r="C9" s="45">
        <v>1</v>
      </c>
      <c r="D9" s="45">
        <v>171506</v>
      </c>
      <c r="E9" s="46">
        <f>G9+I9+K9+M9+O9+Q9+S9+U9+W9+Y9+AA9+AC9</f>
        <v>14</v>
      </c>
      <c r="F9" s="54">
        <f>H9+J9+L9+N9+P9+R9+T9+V9+X9+Z9+AB9+AD9</f>
        <v>2401.0839999999998</v>
      </c>
      <c r="G9" s="46">
        <v>0</v>
      </c>
      <c r="H9" s="49">
        <f>G9*$D9/1000</f>
        <v>0</v>
      </c>
      <c r="I9" s="46">
        <v>0</v>
      </c>
      <c r="J9" s="49">
        <f>I9*$D9/1000</f>
        <v>0</v>
      </c>
      <c r="K9" s="46">
        <v>0</v>
      </c>
      <c r="L9" s="49">
        <f>K9*$D9/1000</f>
        <v>0</v>
      </c>
      <c r="M9" s="46">
        <v>10</v>
      </c>
      <c r="N9" s="49">
        <f>M9*$D9/1000</f>
        <v>1715.06</v>
      </c>
      <c r="O9" s="46">
        <v>4</v>
      </c>
      <c r="P9" s="49">
        <f>O9*$D9/1000</f>
        <v>686.024</v>
      </c>
      <c r="Q9" s="46">
        <v>0</v>
      </c>
      <c r="R9" s="49">
        <f>Q9*$D9/1000</f>
        <v>0</v>
      </c>
      <c r="S9" s="46">
        <v>0</v>
      </c>
      <c r="T9" s="49">
        <f>S9*$D9/1000</f>
        <v>0</v>
      </c>
      <c r="U9" s="46">
        <v>0</v>
      </c>
      <c r="V9" s="49">
        <f>U9*$D9/1000</f>
        <v>0</v>
      </c>
      <c r="W9" s="46">
        <v>0</v>
      </c>
      <c r="X9" s="49">
        <f>W9*$D9/1000</f>
        <v>0</v>
      </c>
      <c r="Y9" s="46">
        <v>0</v>
      </c>
      <c r="Z9" s="49">
        <f>Y9*$D9/1000</f>
        <v>0</v>
      </c>
      <c r="AA9" s="46"/>
      <c r="AB9" s="49"/>
      <c r="AC9" s="46"/>
      <c r="AD9" s="49"/>
    </row>
    <row r="10" spans="1:34" ht="30" x14ac:dyDescent="0.25">
      <c r="A10" s="28">
        <v>2</v>
      </c>
      <c r="B10" s="44" t="s">
        <v>18</v>
      </c>
      <c r="C10" s="45">
        <v>2</v>
      </c>
      <c r="D10" s="45">
        <v>262515</v>
      </c>
      <c r="E10" s="46">
        <f t="shared" ref="E10:E73" si="0">G10+I10+K10+M10+O10+Q10+S10+U10+W10+Y10+AA10+AC10</f>
        <v>31</v>
      </c>
      <c r="F10" s="54">
        <f t="shared" ref="F10:F73" si="1">H10+J10+L10+N10+P10+R10+T10+V10+X10+Z10+AB10+AD10</f>
        <v>8137.9650000000001</v>
      </c>
      <c r="G10" s="46">
        <v>0</v>
      </c>
      <c r="H10" s="49">
        <f t="shared" ref="H10:H73" si="2">G10*$D10/1000</f>
        <v>0</v>
      </c>
      <c r="I10" s="46">
        <v>0</v>
      </c>
      <c r="J10" s="49">
        <f t="shared" ref="J10:J73" si="3">I10*$D10/1000</f>
        <v>0</v>
      </c>
      <c r="K10" s="46">
        <v>0</v>
      </c>
      <c r="L10" s="49">
        <f t="shared" ref="L10:L73" si="4">K10*$D10/1000</f>
        <v>0</v>
      </c>
      <c r="M10" s="56">
        <f>15-AA10</f>
        <v>14</v>
      </c>
      <c r="N10" s="49">
        <f t="shared" ref="N10:N73" si="5">M10*$D10/1000</f>
        <v>3675.21</v>
      </c>
      <c r="O10" s="46">
        <v>16</v>
      </c>
      <c r="P10" s="49">
        <f t="shared" ref="P10:P73" si="6">O10*$D10/1000</f>
        <v>4200.24</v>
      </c>
      <c r="Q10" s="46">
        <v>0</v>
      </c>
      <c r="R10" s="49">
        <f t="shared" ref="R10:R73" si="7">Q10*$D10/1000</f>
        <v>0</v>
      </c>
      <c r="S10" s="46">
        <v>0</v>
      </c>
      <c r="T10" s="49">
        <f t="shared" ref="T10:T73" si="8">S10*$D10/1000</f>
        <v>0</v>
      </c>
      <c r="U10" s="46">
        <v>0</v>
      </c>
      <c r="V10" s="49">
        <f t="shared" ref="V10:V73" si="9">U10*$D10/1000</f>
        <v>0</v>
      </c>
      <c r="W10" s="46">
        <v>0</v>
      </c>
      <c r="X10" s="49">
        <f t="shared" ref="X10:X73" si="10">W10*$D10/1000</f>
        <v>0</v>
      </c>
      <c r="Y10" s="46">
        <v>0</v>
      </c>
      <c r="Z10" s="49">
        <f t="shared" ref="Z10:AD73" si="11">Y10*$D10/1000</f>
        <v>0</v>
      </c>
      <c r="AA10" s="46">
        <f>1</f>
        <v>1</v>
      </c>
      <c r="AB10" s="49">
        <f t="shared" si="11"/>
        <v>262.51499999999999</v>
      </c>
      <c r="AC10" s="46"/>
      <c r="AD10" s="49"/>
    </row>
    <row r="11" spans="1:34" ht="30" x14ac:dyDescent="0.25">
      <c r="A11" s="28">
        <v>3</v>
      </c>
      <c r="B11" s="44" t="s">
        <v>18</v>
      </c>
      <c r="C11" s="45">
        <v>3</v>
      </c>
      <c r="D11" s="45">
        <v>167548</v>
      </c>
      <c r="E11" s="46">
        <f t="shared" si="0"/>
        <v>0</v>
      </c>
      <c r="F11" s="54">
        <f t="shared" si="1"/>
        <v>0</v>
      </c>
      <c r="G11" s="46">
        <v>0</v>
      </c>
      <c r="H11" s="49">
        <f t="shared" si="2"/>
        <v>0</v>
      </c>
      <c r="I11" s="46">
        <v>0</v>
      </c>
      <c r="J11" s="49">
        <f t="shared" si="3"/>
        <v>0</v>
      </c>
      <c r="K11" s="46">
        <v>0</v>
      </c>
      <c r="L11" s="49">
        <f t="shared" si="4"/>
        <v>0</v>
      </c>
      <c r="M11" s="46">
        <v>0</v>
      </c>
      <c r="N11" s="49">
        <f t="shared" si="5"/>
        <v>0</v>
      </c>
      <c r="O11" s="46">
        <v>0</v>
      </c>
      <c r="P11" s="49">
        <f t="shared" si="6"/>
        <v>0</v>
      </c>
      <c r="Q11" s="46">
        <v>0</v>
      </c>
      <c r="R11" s="49">
        <f t="shared" si="7"/>
        <v>0</v>
      </c>
      <c r="S11" s="46">
        <v>0</v>
      </c>
      <c r="T11" s="49">
        <f t="shared" si="8"/>
        <v>0</v>
      </c>
      <c r="U11" s="46">
        <v>0</v>
      </c>
      <c r="V11" s="49">
        <f t="shared" si="9"/>
        <v>0</v>
      </c>
      <c r="W11" s="46">
        <v>0</v>
      </c>
      <c r="X11" s="49">
        <f t="shared" si="10"/>
        <v>0</v>
      </c>
      <c r="Y11" s="46">
        <v>0</v>
      </c>
      <c r="Z11" s="49">
        <f t="shared" si="11"/>
        <v>0</v>
      </c>
      <c r="AA11" s="46"/>
      <c r="AB11" s="49"/>
      <c r="AC11" s="46"/>
      <c r="AD11" s="49"/>
    </row>
    <row r="12" spans="1:34" ht="30" x14ac:dyDescent="0.25">
      <c r="A12" s="28">
        <v>4</v>
      </c>
      <c r="B12" s="44" t="s">
        <v>18</v>
      </c>
      <c r="C12" s="45">
        <v>4</v>
      </c>
      <c r="D12" s="45">
        <v>294536</v>
      </c>
      <c r="E12" s="46">
        <f t="shared" si="0"/>
        <v>0</v>
      </c>
      <c r="F12" s="54">
        <f t="shared" si="1"/>
        <v>0</v>
      </c>
      <c r="G12" s="46">
        <v>0</v>
      </c>
      <c r="H12" s="49">
        <f t="shared" si="2"/>
        <v>0</v>
      </c>
      <c r="I12" s="46">
        <v>0</v>
      </c>
      <c r="J12" s="49">
        <f t="shared" si="3"/>
        <v>0</v>
      </c>
      <c r="K12" s="46">
        <v>0</v>
      </c>
      <c r="L12" s="49">
        <f t="shared" si="4"/>
        <v>0</v>
      </c>
      <c r="M12" s="46">
        <v>0</v>
      </c>
      <c r="N12" s="49">
        <f t="shared" si="5"/>
        <v>0</v>
      </c>
      <c r="O12" s="46">
        <v>0</v>
      </c>
      <c r="P12" s="49">
        <f t="shared" si="6"/>
        <v>0</v>
      </c>
      <c r="Q12" s="46">
        <v>0</v>
      </c>
      <c r="R12" s="49">
        <f t="shared" si="7"/>
        <v>0</v>
      </c>
      <c r="S12" s="46">
        <v>0</v>
      </c>
      <c r="T12" s="49">
        <f t="shared" si="8"/>
        <v>0</v>
      </c>
      <c r="U12" s="46">
        <v>0</v>
      </c>
      <c r="V12" s="49">
        <f t="shared" si="9"/>
        <v>0</v>
      </c>
      <c r="W12" s="46">
        <v>0</v>
      </c>
      <c r="X12" s="49">
        <f t="shared" si="10"/>
        <v>0</v>
      </c>
      <c r="Y12" s="46">
        <v>0</v>
      </c>
      <c r="Z12" s="49">
        <f t="shared" si="11"/>
        <v>0</v>
      </c>
      <c r="AA12" s="46"/>
      <c r="AB12" s="49"/>
      <c r="AC12" s="46"/>
      <c r="AD12" s="49"/>
    </row>
    <row r="13" spans="1:34" ht="15.75" x14ac:dyDescent="0.25">
      <c r="A13" s="28">
        <v>5</v>
      </c>
      <c r="B13" s="44" t="s">
        <v>19</v>
      </c>
      <c r="C13" s="45">
        <v>5</v>
      </c>
      <c r="D13" s="45">
        <v>175846</v>
      </c>
      <c r="E13" s="46">
        <f t="shared" si="0"/>
        <v>15</v>
      </c>
      <c r="F13" s="54">
        <f t="shared" si="1"/>
        <v>2637.69</v>
      </c>
      <c r="G13" s="46">
        <v>15</v>
      </c>
      <c r="H13" s="49">
        <f t="shared" si="2"/>
        <v>2637.69</v>
      </c>
      <c r="I13" s="46">
        <v>0</v>
      </c>
      <c r="J13" s="49">
        <f t="shared" si="3"/>
        <v>0</v>
      </c>
      <c r="K13" s="46">
        <v>0</v>
      </c>
      <c r="L13" s="49">
        <f t="shared" si="4"/>
        <v>0</v>
      </c>
      <c r="M13" s="46">
        <v>0</v>
      </c>
      <c r="N13" s="49">
        <f t="shared" si="5"/>
        <v>0</v>
      </c>
      <c r="O13" s="46">
        <v>0</v>
      </c>
      <c r="P13" s="49">
        <f t="shared" si="6"/>
        <v>0</v>
      </c>
      <c r="Q13" s="46">
        <v>0</v>
      </c>
      <c r="R13" s="49">
        <f t="shared" si="7"/>
        <v>0</v>
      </c>
      <c r="S13" s="46">
        <v>0</v>
      </c>
      <c r="T13" s="49">
        <f t="shared" si="8"/>
        <v>0</v>
      </c>
      <c r="U13" s="46">
        <v>0</v>
      </c>
      <c r="V13" s="49">
        <f t="shared" si="9"/>
        <v>0</v>
      </c>
      <c r="W13" s="46">
        <v>0</v>
      </c>
      <c r="X13" s="49">
        <f t="shared" si="10"/>
        <v>0</v>
      </c>
      <c r="Y13" s="46">
        <v>0</v>
      </c>
      <c r="Z13" s="49">
        <f t="shared" si="11"/>
        <v>0</v>
      </c>
      <c r="AA13" s="46"/>
      <c r="AB13" s="49"/>
      <c r="AC13" s="46"/>
      <c r="AD13" s="49"/>
      <c r="AE13" s="29"/>
    </row>
    <row r="14" spans="1:34" ht="15.75" x14ac:dyDescent="0.25">
      <c r="A14" s="28">
        <v>6</v>
      </c>
      <c r="B14" s="44" t="s">
        <v>20</v>
      </c>
      <c r="C14" s="45">
        <v>6</v>
      </c>
      <c r="D14" s="45">
        <v>199732</v>
      </c>
      <c r="E14" s="46">
        <f t="shared" si="0"/>
        <v>0</v>
      </c>
      <c r="F14" s="54">
        <f t="shared" si="1"/>
        <v>0</v>
      </c>
      <c r="G14" s="46">
        <v>0</v>
      </c>
      <c r="H14" s="49">
        <f t="shared" si="2"/>
        <v>0</v>
      </c>
      <c r="I14" s="46">
        <v>0</v>
      </c>
      <c r="J14" s="49">
        <f t="shared" si="3"/>
        <v>0</v>
      </c>
      <c r="K14" s="46">
        <v>0</v>
      </c>
      <c r="L14" s="49">
        <f t="shared" si="4"/>
        <v>0</v>
      </c>
      <c r="M14" s="46">
        <v>0</v>
      </c>
      <c r="N14" s="49">
        <f t="shared" si="5"/>
        <v>0</v>
      </c>
      <c r="O14" s="46">
        <v>0</v>
      </c>
      <c r="P14" s="49">
        <f t="shared" si="6"/>
        <v>0</v>
      </c>
      <c r="Q14" s="46">
        <v>0</v>
      </c>
      <c r="R14" s="49">
        <f t="shared" si="7"/>
        <v>0</v>
      </c>
      <c r="S14" s="46">
        <v>0</v>
      </c>
      <c r="T14" s="49">
        <f t="shared" si="8"/>
        <v>0</v>
      </c>
      <c r="U14" s="46">
        <v>0</v>
      </c>
      <c r="V14" s="49">
        <f t="shared" si="9"/>
        <v>0</v>
      </c>
      <c r="W14" s="46">
        <v>0</v>
      </c>
      <c r="X14" s="49">
        <f t="shared" si="10"/>
        <v>0</v>
      </c>
      <c r="Y14" s="46">
        <v>0</v>
      </c>
      <c r="Z14" s="49">
        <f t="shared" si="11"/>
        <v>0</v>
      </c>
      <c r="AA14" s="46"/>
      <c r="AB14" s="49"/>
      <c r="AC14" s="46"/>
      <c r="AD14" s="49"/>
      <c r="AE14" s="29"/>
    </row>
    <row r="15" spans="1:34" ht="15.75" x14ac:dyDescent="0.25">
      <c r="A15" s="28">
        <v>7</v>
      </c>
      <c r="B15" s="44" t="s">
        <v>20</v>
      </c>
      <c r="C15" s="45">
        <v>7</v>
      </c>
      <c r="D15" s="45">
        <v>567146</v>
      </c>
      <c r="E15" s="46">
        <f t="shared" si="0"/>
        <v>0</v>
      </c>
      <c r="F15" s="54">
        <f t="shared" si="1"/>
        <v>0</v>
      </c>
      <c r="G15" s="46">
        <v>0</v>
      </c>
      <c r="H15" s="49">
        <f t="shared" si="2"/>
        <v>0</v>
      </c>
      <c r="I15" s="46">
        <v>0</v>
      </c>
      <c r="J15" s="49">
        <f t="shared" si="3"/>
        <v>0</v>
      </c>
      <c r="K15" s="46">
        <v>0</v>
      </c>
      <c r="L15" s="49">
        <f t="shared" si="4"/>
        <v>0</v>
      </c>
      <c r="M15" s="46">
        <v>0</v>
      </c>
      <c r="N15" s="49">
        <f t="shared" si="5"/>
        <v>0</v>
      </c>
      <c r="O15" s="46">
        <v>0</v>
      </c>
      <c r="P15" s="49">
        <f t="shared" si="6"/>
        <v>0</v>
      </c>
      <c r="Q15" s="46">
        <v>0</v>
      </c>
      <c r="R15" s="49">
        <f t="shared" si="7"/>
        <v>0</v>
      </c>
      <c r="S15" s="46">
        <v>0</v>
      </c>
      <c r="T15" s="49">
        <f t="shared" si="8"/>
        <v>0</v>
      </c>
      <c r="U15" s="46">
        <v>0</v>
      </c>
      <c r="V15" s="49">
        <f t="shared" si="9"/>
        <v>0</v>
      </c>
      <c r="W15" s="46">
        <v>0</v>
      </c>
      <c r="X15" s="49">
        <f t="shared" si="10"/>
        <v>0</v>
      </c>
      <c r="Y15" s="46">
        <v>0</v>
      </c>
      <c r="Z15" s="49">
        <f t="shared" si="11"/>
        <v>0</v>
      </c>
      <c r="AA15" s="46"/>
      <c r="AB15" s="49"/>
      <c r="AC15" s="46"/>
      <c r="AD15" s="49"/>
      <c r="AE15" s="29"/>
    </row>
    <row r="16" spans="1:34" ht="30" x14ac:dyDescent="0.25">
      <c r="A16" s="28">
        <v>8</v>
      </c>
      <c r="B16" s="44" t="s">
        <v>21</v>
      </c>
      <c r="C16" s="45">
        <v>8</v>
      </c>
      <c r="D16" s="45">
        <v>359834</v>
      </c>
      <c r="E16" s="46">
        <f t="shared" si="0"/>
        <v>0</v>
      </c>
      <c r="F16" s="54">
        <f t="shared" si="1"/>
        <v>0</v>
      </c>
      <c r="G16" s="46">
        <v>0</v>
      </c>
      <c r="H16" s="49">
        <f t="shared" si="2"/>
        <v>0</v>
      </c>
      <c r="I16" s="46">
        <v>0</v>
      </c>
      <c r="J16" s="49">
        <f t="shared" si="3"/>
        <v>0</v>
      </c>
      <c r="K16" s="46">
        <v>0</v>
      </c>
      <c r="L16" s="49">
        <f t="shared" si="4"/>
        <v>0</v>
      </c>
      <c r="M16" s="46">
        <v>0</v>
      </c>
      <c r="N16" s="49">
        <f t="shared" si="5"/>
        <v>0</v>
      </c>
      <c r="O16" s="46">
        <v>0</v>
      </c>
      <c r="P16" s="49">
        <f t="shared" si="6"/>
        <v>0</v>
      </c>
      <c r="Q16" s="46">
        <v>0</v>
      </c>
      <c r="R16" s="49">
        <f t="shared" si="7"/>
        <v>0</v>
      </c>
      <c r="S16" s="46">
        <v>0</v>
      </c>
      <c r="T16" s="49">
        <f t="shared" si="8"/>
        <v>0</v>
      </c>
      <c r="U16" s="46">
        <v>0</v>
      </c>
      <c r="V16" s="49">
        <f t="shared" si="9"/>
        <v>0</v>
      </c>
      <c r="W16" s="46">
        <v>0</v>
      </c>
      <c r="X16" s="49">
        <f t="shared" si="10"/>
        <v>0</v>
      </c>
      <c r="Y16" s="46">
        <v>0</v>
      </c>
      <c r="Z16" s="49">
        <f t="shared" si="11"/>
        <v>0</v>
      </c>
      <c r="AA16" s="46"/>
      <c r="AB16" s="49"/>
      <c r="AC16" s="46"/>
      <c r="AD16" s="49"/>
      <c r="AE16" s="29"/>
    </row>
    <row r="17" spans="1:31" ht="15.75" x14ac:dyDescent="0.25">
      <c r="A17" s="28">
        <v>9</v>
      </c>
      <c r="B17" s="44" t="s">
        <v>22</v>
      </c>
      <c r="C17" s="45">
        <v>9</v>
      </c>
      <c r="D17" s="45">
        <v>135718</v>
      </c>
      <c r="E17" s="46">
        <f t="shared" si="0"/>
        <v>55</v>
      </c>
      <c r="F17" s="54">
        <f t="shared" si="1"/>
        <v>7464.49</v>
      </c>
      <c r="G17" s="46">
        <v>0</v>
      </c>
      <c r="H17" s="49">
        <f t="shared" si="2"/>
        <v>0</v>
      </c>
      <c r="I17" s="46">
        <v>0</v>
      </c>
      <c r="J17" s="49">
        <f t="shared" si="3"/>
        <v>0</v>
      </c>
      <c r="K17" s="46">
        <v>0</v>
      </c>
      <c r="L17" s="49">
        <f t="shared" si="4"/>
        <v>0</v>
      </c>
      <c r="M17" s="46">
        <v>0</v>
      </c>
      <c r="N17" s="49">
        <f t="shared" si="5"/>
        <v>0</v>
      </c>
      <c r="O17" s="46">
        <v>0</v>
      </c>
      <c r="P17" s="49">
        <f t="shared" si="6"/>
        <v>0</v>
      </c>
      <c r="Q17" s="46">
        <v>55</v>
      </c>
      <c r="R17" s="49">
        <f t="shared" si="7"/>
        <v>7464.49</v>
      </c>
      <c r="S17" s="46">
        <v>0</v>
      </c>
      <c r="T17" s="49">
        <f t="shared" si="8"/>
        <v>0</v>
      </c>
      <c r="U17" s="46">
        <v>0</v>
      </c>
      <c r="V17" s="49">
        <f t="shared" si="9"/>
        <v>0</v>
      </c>
      <c r="W17" s="46">
        <v>0</v>
      </c>
      <c r="X17" s="49">
        <f t="shared" si="10"/>
        <v>0</v>
      </c>
      <c r="Y17" s="46">
        <v>0</v>
      </c>
      <c r="Z17" s="49">
        <f t="shared" si="11"/>
        <v>0</v>
      </c>
      <c r="AA17" s="46"/>
      <c r="AB17" s="49"/>
      <c r="AC17" s="46"/>
      <c r="AD17" s="49"/>
      <c r="AE17" s="29"/>
    </row>
    <row r="18" spans="1:31" ht="15.75" x14ac:dyDescent="0.25">
      <c r="A18" s="28">
        <v>10</v>
      </c>
      <c r="B18" s="44" t="s">
        <v>23</v>
      </c>
      <c r="C18" s="45">
        <v>10</v>
      </c>
      <c r="D18" s="45">
        <v>732178</v>
      </c>
      <c r="E18" s="46">
        <f t="shared" si="0"/>
        <v>0</v>
      </c>
      <c r="F18" s="54">
        <f t="shared" si="1"/>
        <v>0</v>
      </c>
      <c r="G18" s="46">
        <v>0</v>
      </c>
      <c r="H18" s="49">
        <f t="shared" si="2"/>
        <v>0</v>
      </c>
      <c r="I18" s="46">
        <v>0</v>
      </c>
      <c r="J18" s="49">
        <f t="shared" si="3"/>
        <v>0</v>
      </c>
      <c r="K18" s="46">
        <v>0</v>
      </c>
      <c r="L18" s="49">
        <f t="shared" si="4"/>
        <v>0</v>
      </c>
      <c r="M18" s="46">
        <v>0</v>
      </c>
      <c r="N18" s="49">
        <f t="shared" si="5"/>
        <v>0</v>
      </c>
      <c r="O18" s="46">
        <v>0</v>
      </c>
      <c r="P18" s="49">
        <f t="shared" si="6"/>
        <v>0</v>
      </c>
      <c r="Q18" s="46">
        <v>0</v>
      </c>
      <c r="R18" s="49">
        <f t="shared" si="7"/>
        <v>0</v>
      </c>
      <c r="S18" s="46">
        <v>0</v>
      </c>
      <c r="T18" s="49">
        <f t="shared" si="8"/>
        <v>0</v>
      </c>
      <c r="U18" s="46">
        <v>0</v>
      </c>
      <c r="V18" s="49">
        <f t="shared" si="9"/>
        <v>0</v>
      </c>
      <c r="W18" s="46">
        <v>0</v>
      </c>
      <c r="X18" s="49">
        <f t="shared" si="10"/>
        <v>0</v>
      </c>
      <c r="Y18" s="46">
        <v>0</v>
      </c>
      <c r="Z18" s="49">
        <f t="shared" si="11"/>
        <v>0</v>
      </c>
      <c r="AA18" s="46"/>
      <c r="AB18" s="49"/>
      <c r="AC18" s="46"/>
      <c r="AD18" s="49"/>
      <c r="AE18" s="29"/>
    </row>
    <row r="19" spans="1:31" ht="15.75" x14ac:dyDescent="0.25">
      <c r="A19" s="28">
        <v>11</v>
      </c>
      <c r="B19" s="44" t="s">
        <v>23</v>
      </c>
      <c r="C19" s="45">
        <v>11</v>
      </c>
      <c r="D19" s="45">
        <v>2081556</v>
      </c>
      <c r="E19" s="46">
        <f t="shared" si="0"/>
        <v>0</v>
      </c>
      <c r="F19" s="54">
        <f t="shared" si="1"/>
        <v>0</v>
      </c>
      <c r="G19" s="46">
        <v>0</v>
      </c>
      <c r="H19" s="49">
        <f t="shared" si="2"/>
        <v>0</v>
      </c>
      <c r="I19" s="46">
        <v>0</v>
      </c>
      <c r="J19" s="49">
        <f t="shared" si="3"/>
        <v>0</v>
      </c>
      <c r="K19" s="46">
        <v>0</v>
      </c>
      <c r="L19" s="49">
        <f t="shared" si="4"/>
        <v>0</v>
      </c>
      <c r="M19" s="46">
        <v>0</v>
      </c>
      <c r="N19" s="49">
        <f t="shared" si="5"/>
        <v>0</v>
      </c>
      <c r="O19" s="46">
        <v>0</v>
      </c>
      <c r="P19" s="49">
        <f t="shared" si="6"/>
        <v>0</v>
      </c>
      <c r="Q19" s="46">
        <v>0</v>
      </c>
      <c r="R19" s="49">
        <f t="shared" si="7"/>
        <v>0</v>
      </c>
      <c r="S19" s="46">
        <v>0</v>
      </c>
      <c r="T19" s="49">
        <f t="shared" si="8"/>
        <v>0</v>
      </c>
      <c r="U19" s="46">
        <v>0</v>
      </c>
      <c r="V19" s="49">
        <f t="shared" si="9"/>
        <v>0</v>
      </c>
      <c r="W19" s="46">
        <v>0</v>
      </c>
      <c r="X19" s="49">
        <f t="shared" si="10"/>
        <v>0</v>
      </c>
      <c r="Y19" s="46">
        <v>0</v>
      </c>
      <c r="Z19" s="49">
        <f t="shared" si="11"/>
        <v>0</v>
      </c>
      <c r="AA19" s="46"/>
      <c r="AB19" s="49"/>
      <c r="AC19" s="46"/>
      <c r="AD19" s="49"/>
      <c r="AE19" s="29"/>
    </row>
    <row r="20" spans="1:31" ht="15.75" x14ac:dyDescent="0.25">
      <c r="A20" s="28">
        <v>12</v>
      </c>
      <c r="B20" s="44" t="s">
        <v>24</v>
      </c>
      <c r="C20" s="45">
        <v>12</v>
      </c>
      <c r="D20" s="45">
        <v>214238</v>
      </c>
      <c r="E20" s="46">
        <f t="shared" si="0"/>
        <v>304</v>
      </c>
      <c r="F20" s="54">
        <f t="shared" si="1"/>
        <v>65128.351999999999</v>
      </c>
      <c r="G20" s="46">
        <v>304</v>
      </c>
      <c r="H20" s="49">
        <f t="shared" si="2"/>
        <v>65128.351999999999</v>
      </c>
      <c r="I20" s="46">
        <v>0</v>
      </c>
      <c r="J20" s="49">
        <f t="shared" si="3"/>
        <v>0</v>
      </c>
      <c r="K20" s="46">
        <v>0</v>
      </c>
      <c r="L20" s="49">
        <f t="shared" si="4"/>
        <v>0</v>
      </c>
      <c r="M20" s="46">
        <v>0</v>
      </c>
      <c r="N20" s="49">
        <f t="shared" si="5"/>
        <v>0</v>
      </c>
      <c r="O20" s="46">
        <v>0</v>
      </c>
      <c r="P20" s="49">
        <f t="shared" si="6"/>
        <v>0</v>
      </c>
      <c r="Q20" s="46">
        <v>0</v>
      </c>
      <c r="R20" s="49">
        <f t="shared" si="7"/>
        <v>0</v>
      </c>
      <c r="S20" s="46">
        <v>0</v>
      </c>
      <c r="T20" s="49">
        <f t="shared" si="8"/>
        <v>0</v>
      </c>
      <c r="U20" s="46">
        <v>0</v>
      </c>
      <c r="V20" s="49">
        <f t="shared" si="9"/>
        <v>0</v>
      </c>
      <c r="W20" s="46">
        <v>0</v>
      </c>
      <c r="X20" s="49">
        <f t="shared" si="10"/>
        <v>0</v>
      </c>
      <c r="Y20" s="46">
        <v>0</v>
      </c>
      <c r="Z20" s="49">
        <f t="shared" si="11"/>
        <v>0</v>
      </c>
      <c r="AA20" s="46"/>
      <c r="AB20" s="49"/>
      <c r="AC20" s="46"/>
      <c r="AD20" s="49"/>
      <c r="AE20" s="29"/>
    </row>
    <row r="21" spans="1:31" ht="15.75" x14ac:dyDescent="0.25">
      <c r="A21" s="28">
        <v>13</v>
      </c>
      <c r="B21" s="44" t="s">
        <v>24</v>
      </c>
      <c r="C21" s="45">
        <v>13</v>
      </c>
      <c r="D21" s="45">
        <v>325152</v>
      </c>
      <c r="E21" s="46">
        <f t="shared" si="0"/>
        <v>0</v>
      </c>
      <c r="F21" s="54">
        <f t="shared" si="1"/>
        <v>0</v>
      </c>
      <c r="G21" s="46">
        <v>0</v>
      </c>
      <c r="H21" s="49">
        <f t="shared" si="2"/>
        <v>0</v>
      </c>
      <c r="I21" s="46">
        <v>0</v>
      </c>
      <c r="J21" s="49">
        <f t="shared" si="3"/>
        <v>0</v>
      </c>
      <c r="K21" s="46">
        <v>0</v>
      </c>
      <c r="L21" s="49">
        <f t="shared" si="4"/>
        <v>0</v>
      </c>
      <c r="M21" s="46">
        <v>0</v>
      </c>
      <c r="N21" s="49">
        <f t="shared" si="5"/>
        <v>0</v>
      </c>
      <c r="O21" s="46">
        <v>0</v>
      </c>
      <c r="P21" s="49">
        <f t="shared" si="6"/>
        <v>0</v>
      </c>
      <c r="Q21" s="46">
        <v>0</v>
      </c>
      <c r="R21" s="49">
        <f t="shared" si="7"/>
        <v>0</v>
      </c>
      <c r="S21" s="46">
        <v>0</v>
      </c>
      <c r="T21" s="49">
        <f t="shared" si="8"/>
        <v>0</v>
      </c>
      <c r="U21" s="46">
        <v>0</v>
      </c>
      <c r="V21" s="49">
        <f t="shared" si="9"/>
        <v>0</v>
      </c>
      <c r="W21" s="46">
        <v>0</v>
      </c>
      <c r="X21" s="49">
        <f t="shared" si="10"/>
        <v>0</v>
      </c>
      <c r="Y21" s="46">
        <v>0</v>
      </c>
      <c r="Z21" s="49">
        <f t="shared" si="11"/>
        <v>0</v>
      </c>
      <c r="AA21" s="46"/>
      <c r="AB21" s="49"/>
      <c r="AC21" s="46"/>
      <c r="AD21" s="49"/>
      <c r="AE21" s="29"/>
    </row>
    <row r="22" spans="1:31" ht="15.75" x14ac:dyDescent="0.25">
      <c r="A22" s="28">
        <v>14</v>
      </c>
      <c r="B22" s="44" t="s">
        <v>24</v>
      </c>
      <c r="C22" s="45">
        <v>14</v>
      </c>
      <c r="D22" s="45">
        <v>207526</v>
      </c>
      <c r="E22" s="46">
        <f t="shared" si="0"/>
        <v>9</v>
      </c>
      <c r="F22" s="54">
        <f t="shared" si="1"/>
        <v>1867.7339999999999</v>
      </c>
      <c r="G22" s="46">
        <v>9</v>
      </c>
      <c r="H22" s="49">
        <f t="shared" si="2"/>
        <v>1867.7339999999999</v>
      </c>
      <c r="I22" s="46">
        <v>0</v>
      </c>
      <c r="J22" s="49">
        <f t="shared" si="3"/>
        <v>0</v>
      </c>
      <c r="K22" s="46">
        <v>0</v>
      </c>
      <c r="L22" s="49">
        <f t="shared" si="4"/>
        <v>0</v>
      </c>
      <c r="M22" s="46">
        <v>0</v>
      </c>
      <c r="N22" s="49">
        <f t="shared" si="5"/>
        <v>0</v>
      </c>
      <c r="O22" s="46">
        <v>0</v>
      </c>
      <c r="P22" s="49">
        <f t="shared" si="6"/>
        <v>0</v>
      </c>
      <c r="Q22" s="46">
        <v>0</v>
      </c>
      <c r="R22" s="49">
        <f t="shared" si="7"/>
        <v>0</v>
      </c>
      <c r="S22" s="46">
        <v>0</v>
      </c>
      <c r="T22" s="49">
        <f t="shared" si="8"/>
        <v>0</v>
      </c>
      <c r="U22" s="46">
        <v>0</v>
      </c>
      <c r="V22" s="49">
        <f t="shared" si="9"/>
        <v>0</v>
      </c>
      <c r="W22" s="46">
        <v>0</v>
      </c>
      <c r="X22" s="49">
        <f t="shared" si="10"/>
        <v>0</v>
      </c>
      <c r="Y22" s="46">
        <v>0</v>
      </c>
      <c r="Z22" s="49">
        <f t="shared" si="11"/>
        <v>0</v>
      </c>
      <c r="AA22" s="46"/>
      <c r="AB22" s="49"/>
      <c r="AC22" s="46"/>
      <c r="AD22" s="49"/>
      <c r="AE22" s="29"/>
    </row>
    <row r="23" spans="1:31" ht="15.75" x14ac:dyDescent="0.25">
      <c r="A23" s="28">
        <v>15</v>
      </c>
      <c r="B23" s="44" t="s">
        <v>24</v>
      </c>
      <c r="C23" s="45">
        <v>15</v>
      </c>
      <c r="D23" s="45">
        <v>297888</v>
      </c>
      <c r="E23" s="46">
        <f t="shared" si="0"/>
        <v>0</v>
      </c>
      <c r="F23" s="54">
        <f t="shared" si="1"/>
        <v>0</v>
      </c>
      <c r="G23" s="46">
        <v>0</v>
      </c>
      <c r="H23" s="49">
        <f t="shared" si="2"/>
        <v>0</v>
      </c>
      <c r="I23" s="46">
        <v>0</v>
      </c>
      <c r="J23" s="49">
        <f t="shared" si="3"/>
        <v>0</v>
      </c>
      <c r="K23" s="46">
        <v>0</v>
      </c>
      <c r="L23" s="49">
        <f t="shared" si="4"/>
        <v>0</v>
      </c>
      <c r="M23" s="46">
        <v>0</v>
      </c>
      <c r="N23" s="49">
        <f t="shared" si="5"/>
        <v>0</v>
      </c>
      <c r="O23" s="46">
        <v>0</v>
      </c>
      <c r="P23" s="49">
        <f t="shared" si="6"/>
        <v>0</v>
      </c>
      <c r="Q23" s="46">
        <v>0</v>
      </c>
      <c r="R23" s="49">
        <f t="shared" si="7"/>
        <v>0</v>
      </c>
      <c r="S23" s="46">
        <v>0</v>
      </c>
      <c r="T23" s="49">
        <f t="shared" si="8"/>
        <v>0</v>
      </c>
      <c r="U23" s="46">
        <v>0</v>
      </c>
      <c r="V23" s="49">
        <f t="shared" si="9"/>
        <v>0</v>
      </c>
      <c r="W23" s="46">
        <v>0</v>
      </c>
      <c r="X23" s="49">
        <f t="shared" si="10"/>
        <v>0</v>
      </c>
      <c r="Y23" s="46">
        <v>0</v>
      </c>
      <c r="Z23" s="49">
        <f t="shared" si="11"/>
        <v>0</v>
      </c>
      <c r="AA23" s="46"/>
      <c r="AB23" s="49"/>
      <c r="AC23" s="46"/>
      <c r="AD23" s="49"/>
      <c r="AE23" s="29"/>
    </row>
    <row r="24" spans="1:31" ht="15.75" x14ac:dyDescent="0.25">
      <c r="A24" s="28">
        <v>16</v>
      </c>
      <c r="B24" s="44" t="s">
        <v>24</v>
      </c>
      <c r="C24" s="45">
        <v>16</v>
      </c>
      <c r="D24" s="45">
        <v>395517</v>
      </c>
      <c r="E24" s="46">
        <f t="shared" si="0"/>
        <v>96</v>
      </c>
      <c r="F24" s="54">
        <f t="shared" si="1"/>
        <v>37969.631999999998</v>
      </c>
      <c r="G24" s="46">
        <v>93</v>
      </c>
      <c r="H24" s="49">
        <f t="shared" si="2"/>
        <v>36783.080999999998</v>
      </c>
      <c r="I24" s="46">
        <v>0</v>
      </c>
      <c r="J24" s="49">
        <f t="shared" si="3"/>
        <v>0</v>
      </c>
      <c r="K24" s="46">
        <v>0</v>
      </c>
      <c r="L24" s="49">
        <f t="shared" si="4"/>
        <v>0</v>
      </c>
      <c r="M24" s="46">
        <v>0</v>
      </c>
      <c r="N24" s="49">
        <f t="shared" si="5"/>
        <v>0</v>
      </c>
      <c r="O24" s="46">
        <v>0</v>
      </c>
      <c r="P24" s="49">
        <f t="shared" si="6"/>
        <v>0</v>
      </c>
      <c r="Q24" s="46">
        <v>0</v>
      </c>
      <c r="R24" s="49">
        <f t="shared" si="7"/>
        <v>0</v>
      </c>
      <c r="S24" s="46">
        <v>3</v>
      </c>
      <c r="T24" s="49">
        <f t="shared" si="8"/>
        <v>1186.5509999999999</v>
      </c>
      <c r="U24" s="46">
        <v>0</v>
      </c>
      <c r="V24" s="49">
        <f t="shared" si="9"/>
        <v>0</v>
      </c>
      <c r="W24" s="46">
        <v>0</v>
      </c>
      <c r="X24" s="49">
        <f t="shared" si="10"/>
        <v>0</v>
      </c>
      <c r="Y24" s="46">
        <v>0</v>
      </c>
      <c r="Z24" s="49">
        <f t="shared" si="11"/>
        <v>0</v>
      </c>
      <c r="AA24" s="46"/>
      <c r="AB24" s="49"/>
      <c r="AC24" s="46"/>
      <c r="AD24" s="49"/>
      <c r="AE24" s="29"/>
    </row>
    <row r="25" spans="1:31" ht="15.75" x14ac:dyDescent="0.25">
      <c r="A25" s="28">
        <v>17</v>
      </c>
      <c r="B25" s="44" t="s">
        <v>24</v>
      </c>
      <c r="C25" s="45">
        <v>17</v>
      </c>
      <c r="D25" s="45">
        <v>525984</v>
      </c>
      <c r="E25" s="46">
        <f t="shared" si="0"/>
        <v>40</v>
      </c>
      <c r="F25" s="54">
        <f t="shared" si="1"/>
        <v>21039.360000000001</v>
      </c>
      <c r="G25" s="46">
        <v>40</v>
      </c>
      <c r="H25" s="49">
        <f t="shared" si="2"/>
        <v>21039.360000000001</v>
      </c>
      <c r="I25" s="46">
        <v>0</v>
      </c>
      <c r="J25" s="49">
        <f t="shared" si="3"/>
        <v>0</v>
      </c>
      <c r="K25" s="46">
        <v>0</v>
      </c>
      <c r="L25" s="49">
        <f t="shared" si="4"/>
        <v>0</v>
      </c>
      <c r="M25" s="46">
        <v>0</v>
      </c>
      <c r="N25" s="49">
        <f t="shared" si="5"/>
        <v>0</v>
      </c>
      <c r="O25" s="46">
        <v>0</v>
      </c>
      <c r="P25" s="49">
        <f t="shared" si="6"/>
        <v>0</v>
      </c>
      <c r="Q25" s="46">
        <v>0</v>
      </c>
      <c r="R25" s="49">
        <f t="shared" si="7"/>
        <v>0</v>
      </c>
      <c r="S25" s="46">
        <v>0</v>
      </c>
      <c r="T25" s="49">
        <f t="shared" si="8"/>
        <v>0</v>
      </c>
      <c r="U25" s="46">
        <v>0</v>
      </c>
      <c r="V25" s="49">
        <f t="shared" si="9"/>
        <v>0</v>
      </c>
      <c r="W25" s="46">
        <v>0</v>
      </c>
      <c r="X25" s="49">
        <f t="shared" si="10"/>
        <v>0</v>
      </c>
      <c r="Y25" s="46">
        <v>0</v>
      </c>
      <c r="Z25" s="49">
        <f t="shared" si="11"/>
        <v>0</v>
      </c>
      <c r="AA25" s="46"/>
      <c r="AB25" s="49"/>
      <c r="AC25" s="46"/>
      <c r="AD25" s="49"/>
      <c r="AE25" s="29"/>
    </row>
    <row r="26" spans="1:31" ht="15.75" x14ac:dyDescent="0.25">
      <c r="A26" s="28">
        <v>18</v>
      </c>
      <c r="B26" s="44" t="s">
        <v>24</v>
      </c>
      <c r="C26" s="45">
        <v>18</v>
      </c>
      <c r="D26" s="45">
        <v>1350773</v>
      </c>
      <c r="E26" s="46">
        <f t="shared" si="0"/>
        <v>0</v>
      </c>
      <c r="F26" s="54">
        <f t="shared" si="1"/>
        <v>0</v>
      </c>
      <c r="G26" s="46">
        <v>0</v>
      </c>
      <c r="H26" s="49">
        <f t="shared" si="2"/>
        <v>0</v>
      </c>
      <c r="I26" s="46">
        <v>0</v>
      </c>
      <c r="J26" s="49">
        <f t="shared" si="3"/>
        <v>0</v>
      </c>
      <c r="K26" s="46">
        <v>0</v>
      </c>
      <c r="L26" s="49">
        <f t="shared" si="4"/>
        <v>0</v>
      </c>
      <c r="M26" s="46">
        <v>0</v>
      </c>
      <c r="N26" s="49">
        <f t="shared" si="5"/>
        <v>0</v>
      </c>
      <c r="O26" s="46">
        <v>0</v>
      </c>
      <c r="P26" s="49">
        <f t="shared" si="6"/>
        <v>0</v>
      </c>
      <c r="Q26" s="46">
        <v>0</v>
      </c>
      <c r="R26" s="49">
        <f t="shared" si="7"/>
        <v>0</v>
      </c>
      <c r="S26" s="46">
        <v>0</v>
      </c>
      <c r="T26" s="49">
        <f t="shared" si="8"/>
        <v>0</v>
      </c>
      <c r="U26" s="46">
        <v>0</v>
      </c>
      <c r="V26" s="49">
        <f t="shared" si="9"/>
        <v>0</v>
      </c>
      <c r="W26" s="46">
        <v>0</v>
      </c>
      <c r="X26" s="49">
        <f t="shared" si="10"/>
        <v>0</v>
      </c>
      <c r="Y26" s="46">
        <v>0</v>
      </c>
      <c r="Z26" s="49">
        <f t="shared" si="11"/>
        <v>0</v>
      </c>
      <c r="AA26" s="46"/>
      <c r="AB26" s="49"/>
      <c r="AC26" s="46"/>
      <c r="AD26" s="49"/>
      <c r="AE26" s="29"/>
    </row>
    <row r="27" spans="1:31" ht="15.75" x14ac:dyDescent="0.25">
      <c r="A27" s="28">
        <v>19</v>
      </c>
      <c r="B27" s="44" t="s">
        <v>25</v>
      </c>
      <c r="C27" s="45">
        <v>19</v>
      </c>
      <c r="D27" s="45">
        <v>328020</v>
      </c>
      <c r="E27" s="46">
        <f t="shared" si="0"/>
        <v>101</v>
      </c>
      <c r="F27" s="54">
        <f t="shared" si="1"/>
        <v>33130.019999999997</v>
      </c>
      <c r="G27" s="46">
        <v>0</v>
      </c>
      <c r="H27" s="49">
        <f t="shared" si="2"/>
        <v>0</v>
      </c>
      <c r="I27" s="46">
        <v>0</v>
      </c>
      <c r="J27" s="49">
        <f t="shared" si="3"/>
        <v>0</v>
      </c>
      <c r="K27" s="46">
        <v>0</v>
      </c>
      <c r="L27" s="49">
        <f t="shared" si="4"/>
        <v>0</v>
      </c>
      <c r="M27" s="46">
        <v>0</v>
      </c>
      <c r="N27" s="49">
        <f t="shared" si="5"/>
        <v>0</v>
      </c>
      <c r="O27" s="46">
        <v>101</v>
      </c>
      <c r="P27" s="49">
        <f t="shared" si="6"/>
        <v>33130.019999999997</v>
      </c>
      <c r="Q27" s="46">
        <v>0</v>
      </c>
      <c r="R27" s="49">
        <f t="shared" si="7"/>
        <v>0</v>
      </c>
      <c r="S27" s="46">
        <v>0</v>
      </c>
      <c r="T27" s="49">
        <f t="shared" si="8"/>
        <v>0</v>
      </c>
      <c r="U27" s="46">
        <v>0</v>
      </c>
      <c r="V27" s="49">
        <f t="shared" si="9"/>
        <v>0</v>
      </c>
      <c r="W27" s="46">
        <v>0</v>
      </c>
      <c r="X27" s="49">
        <f t="shared" si="10"/>
        <v>0</v>
      </c>
      <c r="Y27" s="46">
        <v>0</v>
      </c>
      <c r="Z27" s="49">
        <f t="shared" si="11"/>
        <v>0</v>
      </c>
      <c r="AA27" s="46"/>
      <c r="AB27" s="49"/>
      <c r="AC27" s="46"/>
      <c r="AD27" s="49"/>
      <c r="AE27" s="29"/>
    </row>
    <row r="28" spans="1:31" ht="15.75" x14ac:dyDescent="0.25">
      <c r="A28" s="28">
        <v>20</v>
      </c>
      <c r="B28" s="44" t="s">
        <v>25</v>
      </c>
      <c r="C28" s="45">
        <v>20</v>
      </c>
      <c r="D28" s="45">
        <v>675272</v>
      </c>
      <c r="E28" s="46">
        <f t="shared" si="0"/>
        <v>30</v>
      </c>
      <c r="F28" s="54">
        <f t="shared" si="1"/>
        <v>20258.16</v>
      </c>
      <c r="G28" s="46">
        <v>0</v>
      </c>
      <c r="H28" s="49">
        <f t="shared" si="2"/>
        <v>0</v>
      </c>
      <c r="I28" s="46">
        <v>0</v>
      </c>
      <c r="J28" s="49">
        <f t="shared" si="3"/>
        <v>0</v>
      </c>
      <c r="K28" s="46">
        <v>0</v>
      </c>
      <c r="L28" s="49">
        <f t="shared" si="4"/>
        <v>0</v>
      </c>
      <c r="M28" s="46">
        <v>0</v>
      </c>
      <c r="N28" s="49">
        <f t="shared" si="5"/>
        <v>0</v>
      </c>
      <c r="O28" s="46">
        <v>30</v>
      </c>
      <c r="P28" s="49">
        <f t="shared" si="6"/>
        <v>20258.16</v>
      </c>
      <c r="Q28" s="46">
        <v>0</v>
      </c>
      <c r="R28" s="49">
        <f t="shared" si="7"/>
        <v>0</v>
      </c>
      <c r="S28" s="46">
        <v>0</v>
      </c>
      <c r="T28" s="49">
        <f t="shared" si="8"/>
        <v>0</v>
      </c>
      <c r="U28" s="46">
        <v>0</v>
      </c>
      <c r="V28" s="49">
        <f t="shared" si="9"/>
        <v>0</v>
      </c>
      <c r="W28" s="46">
        <v>0</v>
      </c>
      <c r="X28" s="49">
        <f t="shared" si="10"/>
        <v>0</v>
      </c>
      <c r="Y28" s="46">
        <v>0</v>
      </c>
      <c r="Z28" s="49">
        <f t="shared" si="11"/>
        <v>0</v>
      </c>
      <c r="AA28" s="46"/>
      <c r="AB28" s="49"/>
      <c r="AC28" s="46"/>
      <c r="AD28" s="49"/>
      <c r="AE28" s="29"/>
    </row>
    <row r="29" spans="1:31" ht="15.75" x14ac:dyDescent="0.25">
      <c r="A29" s="28">
        <v>21</v>
      </c>
      <c r="B29" s="44" t="s">
        <v>26</v>
      </c>
      <c r="C29" s="45">
        <v>21</v>
      </c>
      <c r="D29" s="45">
        <v>250993</v>
      </c>
      <c r="E29" s="46">
        <f t="shared" si="0"/>
        <v>122</v>
      </c>
      <c r="F29" s="54">
        <f t="shared" si="1"/>
        <v>30621.146000000001</v>
      </c>
      <c r="G29" s="46">
        <v>112</v>
      </c>
      <c r="H29" s="49">
        <f t="shared" si="2"/>
        <v>28111.216</v>
      </c>
      <c r="I29" s="46">
        <v>0</v>
      </c>
      <c r="J29" s="49">
        <f t="shared" si="3"/>
        <v>0</v>
      </c>
      <c r="K29" s="46">
        <v>0</v>
      </c>
      <c r="L29" s="49">
        <f t="shared" si="4"/>
        <v>0</v>
      </c>
      <c r="M29" s="46">
        <v>10</v>
      </c>
      <c r="N29" s="49">
        <f t="shared" si="5"/>
        <v>2509.9299999999998</v>
      </c>
      <c r="O29" s="46">
        <v>0</v>
      </c>
      <c r="P29" s="49">
        <f t="shared" si="6"/>
        <v>0</v>
      </c>
      <c r="Q29" s="46">
        <v>0</v>
      </c>
      <c r="R29" s="49">
        <f t="shared" si="7"/>
        <v>0</v>
      </c>
      <c r="S29" s="46">
        <v>0</v>
      </c>
      <c r="T29" s="49">
        <f t="shared" si="8"/>
        <v>0</v>
      </c>
      <c r="U29" s="46">
        <v>0</v>
      </c>
      <c r="V29" s="49">
        <f t="shared" si="9"/>
        <v>0</v>
      </c>
      <c r="W29" s="46">
        <v>0</v>
      </c>
      <c r="X29" s="49">
        <f t="shared" si="10"/>
        <v>0</v>
      </c>
      <c r="Y29" s="46">
        <v>0</v>
      </c>
      <c r="Z29" s="49">
        <f t="shared" si="11"/>
        <v>0</v>
      </c>
      <c r="AA29" s="46"/>
      <c r="AB29" s="49"/>
      <c r="AC29" s="46"/>
      <c r="AD29" s="49"/>
      <c r="AE29" s="29"/>
    </row>
    <row r="30" spans="1:31" ht="15.75" x14ac:dyDescent="0.25">
      <c r="A30" s="28">
        <v>22</v>
      </c>
      <c r="B30" s="44" t="s">
        <v>26</v>
      </c>
      <c r="C30" s="45">
        <v>22</v>
      </c>
      <c r="D30" s="45">
        <v>137950</v>
      </c>
      <c r="E30" s="46">
        <f t="shared" si="0"/>
        <v>0</v>
      </c>
      <c r="F30" s="54">
        <f t="shared" si="1"/>
        <v>0</v>
      </c>
      <c r="G30" s="46">
        <v>0</v>
      </c>
      <c r="H30" s="49">
        <f t="shared" si="2"/>
        <v>0</v>
      </c>
      <c r="I30" s="46">
        <v>0</v>
      </c>
      <c r="J30" s="49">
        <f t="shared" si="3"/>
        <v>0</v>
      </c>
      <c r="K30" s="46">
        <v>0</v>
      </c>
      <c r="L30" s="49">
        <f t="shared" si="4"/>
        <v>0</v>
      </c>
      <c r="M30" s="46">
        <v>0</v>
      </c>
      <c r="N30" s="49">
        <f t="shared" si="5"/>
        <v>0</v>
      </c>
      <c r="O30" s="46">
        <v>0</v>
      </c>
      <c r="P30" s="49">
        <f t="shared" si="6"/>
        <v>0</v>
      </c>
      <c r="Q30" s="46">
        <v>0</v>
      </c>
      <c r="R30" s="49">
        <f t="shared" si="7"/>
        <v>0</v>
      </c>
      <c r="S30" s="46">
        <v>0</v>
      </c>
      <c r="T30" s="49">
        <f t="shared" si="8"/>
        <v>0</v>
      </c>
      <c r="U30" s="46">
        <v>0</v>
      </c>
      <c r="V30" s="49">
        <f t="shared" si="9"/>
        <v>0</v>
      </c>
      <c r="W30" s="46">
        <v>0</v>
      </c>
      <c r="X30" s="49">
        <f t="shared" si="10"/>
        <v>0</v>
      </c>
      <c r="Y30" s="46">
        <v>0</v>
      </c>
      <c r="Z30" s="49">
        <f t="shared" si="11"/>
        <v>0</v>
      </c>
      <c r="AA30" s="46"/>
      <c r="AB30" s="49"/>
      <c r="AC30" s="46"/>
      <c r="AD30" s="49"/>
      <c r="AE30" s="29"/>
    </row>
    <row r="31" spans="1:31" ht="15.75" x14ac:dyDescent="0.25">
      <c r="A31" s="28">
        <v>23</v>
      </c>
      <c r="B31" s="44" t="s">
        <v>26</v>
      </c>
      <c r="C31" s="45">
        <v>23</v>
      </c>
      <c r="D31" s="45">
        <v>181952</v>
      </c>
      <c r="E31" s="46">
        <f t="shared" si="0"/>
        <v>4</v>
      </c>
      <c r="F31" s="54">
        <f t="shared" si="1"/>
        <v>727.80799999999999</v>
      </c>
      <c r="G31" s="46">
        <v>0</v>
      </c>
      <c r="H31" s="49">
        <f t="shared" si="2"/>
        <v>0</v>
      </c>
      <c r="I31" s="46">
        <v>0</v>
      </c>
      <c r="J31" s="49">
        <f t="shared" si="3"/>
        <v>0</v>
      </c>
      <c r="K31" s="56">
        <f>4-AC31</f>
        <v>3</v>
      </c>
      <c r="L31" s="49">
        <f t="shared" si="4"/>
        <v>545.85599999999999</v>
      </c>
      <c r="M31" s="46">
        <v>0</v>
      </c>
      <c r="N31" s="49">
        <f t="shared" si="5"/>
        <v>0</v>
      </c>
      <c r="O31" s="46">
        <v>0</v>
      </c>
      <c r="P31" s="49">
        <f t="shared" si="6"/>
        <v>0</v>
      </c>
      <c r="Q31" s="46">
        <v>0</v>
      </c>
      <c r="R31" s="49">
        <f t="shared" si="7"/>
        <v>0</v>
      </c>
      <c r="S31" s="46">
        <v>0</v>
      </c>
      <c r="T31" s="49">
        <f t="shared" si="8"/>
        <v>0</v>
      </c>
      <c r="U31" s="46">
        <v>0</v>
      </c>
      <c r="V31" s="49">
        <f t="shared" si="9"/>
        <v>0</v>
      </c>
      <c r="W31" s="46">
        <v>0</v>
      </c>
      <c r="X31" s="49">
        <f t="shared" si="10"/>
        <v>0</v>
      </c>
      <c r="Y31" s="46">
        <v>0</v>
      </c>
      <c r="Z31" s="49">
        <f t="shared" si="11"/>
        <v>0</v>
      </c>
      <c r="AA31" s="46"/>
      <c r="AB31" s="49"/>
      <c r="AC31" s="46">
        <v>1</v>
      </c>
      <c r="AD31" s="49">
        <f t="shared" si="11"/>
        <v>181.952</v>
      </c>
      <c r="AE31" s="29"/>
    </row>
    <row r="32" spans="1:31" ht="15.75" x14ac:dyDescent="0.25">
      <c r="A32" s="28">
        <v>24</v>
      </c>
      <c r="B32" s="44" t="s">
        <v>26</v>
      </c>
      <c r="C32" s="45">
        <v>24</v>
      </c>
      <c r="D32" s="45">
        <v>508518</v>
      </c>
      <c r="E32" s="46">
        <f t="shared" si="0"/>
        <v>0</v>
      </c>
      <c r="F32" s="54">
        <f t="shared" si="1"/>
        <v>0</v>
      </c>
      <c r="G32" s="46">
        <v>0</v>
      </c>
      <c r="H32" s="49">
        <f t="shared" si="2"/>
        <v>0</v>
      </c>
      <c r="I32" s="46">
        <v>0</v>
      </c>
      <c r="J32" s="49">
        <f t="shared" si="3"/>
        <v>0</v>
      </c>
      <c r="K32" s="46">
        <v>0</v>
      </c>
      <c r="L32" s="49">
        <f t="shared" si="4"/>
        <v>0</v>
      </c>
      <c r="M32" s="46">
        <v>0</v>
      </c>
      <c r="N32" s="49">
        <f t="shared" si="5"/>
        <v>0</v>
      </c>
      <c r="O32" s="46">
        <v>0</v>
      </c>
      <c r="P32" s="49">
        <f t="shared" si="6"/>
        <v>0</v>
      </c>
      <c r="Q32" s="46">
        <v>0</v>
      </c>
      <c r="R32" s="49">
        <f t="shared" si="7"/>
        <v>0</v>
      </c>
      <c r="S32" s="46">
        <v>0</v>
      </c>
      <c r="T32" s="49">
        <f t="shared" si="8"/>
        <v>0</v>
      </c>
      <c r="U32" s="46">
        <v>0</v>
      </c>
      <c r="V32" s="49">
        <f t="shared" si="9"/>
        <v>0</v>
      </c>
      <c r="W32" s="46">
        <v>0</v>
      </c>
      <c r="X32" s="49">
        <f t="shared" si="10"/>
        <v>0</v>
      </c>
      <c r="Y32" s="46">
        <v>0</v>
      </c>
      <c r="Z32" s="49">
        <f t="shared" si="11"/>
        <v>0</v>
      </c>
      <c r="AA32" s="46"/>
      <c r="AB32" s="49"/>
      <c r="AC32" s="46"/>
      <c r="AD32" s="49"/>
      <c r="AE32" s="29"/>
    </row>
    <row r="33" spans="1:31" ht="15.75" x14ac:dyDescent="0.25">
      <c r="A33" s="28">
        <v>25</v>
      </c>
      <c r="B33" s="44" t="s">
        <v>26</v>
      </c>
      <c r="C33" s="45">
        <v>25</v>
      </c>
      <c r="D33" s="45">
        <v>96811</v>
      </c>
      <c r="E33" s="46">
        <f t="shared" si="0"/>
        <v>0</v>
      </c>
      <c r="F33" s="54">
        <f t="shared" si="1"/>
        <v>0</v>
      </c>
      <c r="G33" s="46">
        <v>0</v>
      </c>
      <c r="H33" s="49">
        <f t="shared" si="2"/>
        <v>0</v>
      </c>
      <c r="I33" s="46">
        <v>0</v>
      </c>
      <c r="J33" s="49">
        <f t="shared" si="3"/>
        <v>0</v>
      </c>
      <c r="K33" s="46">
        <v>0</v>
      </c>
      <c r="L33" s="49">
        <f t="shared" si="4"/>
        <v>0</v>
      </c>
      <c r="M33" s="46">
        <v>0</v>
      </c>
      <c r="N33" s="49">
        <f t="shared" si="5"/>
        <v>0</v>
      </c>
      <c r="O33" s="46">
        <v>0</v>
      </c>
      <c r="P33" s="49">
        <f t="shared" si="6"/>
        <v>0</v>
      </c>
      <c r="Q33" s="46">
        <v>0</v>
      </c>
      <c r="R33" s="49">
        <f t="shared" si="7"/>
        <v>0</v>
      </c>
      <c r="S33" s="46">
        <v>0</v>
      </c>
      <c r="T33" s="49">
        <f t="shared" si="8"/>
        <v>0</v>
      </c>
      <c r="U33" s="46">
        <v>0</v>
      </c>
      <c r="V33" s="49">
        <f t="shared" si="9"/>
        <v>0</v>
      </c>
      <c r="W33" s="46">
        <v>0</v>
      </c>
      <c r="X33" s="49">
        <f t="shared" si="10"/>
        <v>0</v>
      </c>
      <c r="Y33" s="46">
        <v>0</v>
      </c>
      <c r="Z33" s="49">
        <f t="shared" si="11"/>
        <v>0</v>
      </c>
      <c r="AA33" s="46"/>
      <c r="AB33" s="49"/>
      <c r="AC33" s="46"/>
      <c r="AD33" s="49"/>
      <c r="AE33" s="29"/>
    </row>
    <row r="34" spans="1:31" ht="15.75" x14ac:dyDescent="0.25">
      <c r="A34" s="28">
        <v>26</v>
      </c>
      <c r="B34" s="44" t="s">
        <v>26</v>
      </c>
      <c r="C34" s="45">
        <v>26</v>
      </c>
      <c r="D34" s="45">
        <v>218469</v>
      </c>
      <c r="E34" s="46">
        <f t="shared" si="0"/>
        <v>0</v>
      </c>
      <c r="F34" s="54">
        <f t="shared" si="1"/>
        <v>0</v>
      </c>
      <c r="G34" s="46">
        <v>0</v>
      </c>
      <c r="H34" s="49">
        <f t="shared" si="2"/>
        <v>0</v>
      </c>
      <c r="I34" s="46">
        <v>0</v>
      </c>
      <c r="J34" s="49">
        <f t="shared" si="3"/>
        <v>0</v>
      </c>
      <c r="K34" s="46">
        <v>0</v>
      </c>
      <c r="L34" s="49">
        <f t="shared" si="4"/>
        <v>0</v>
      </c>
      <c r="M34" s="46">
        <v>0</v>
      </c>
      <c r="N34" s="49">
        <f t="shared" si="5"/>
        <v>0</v>
      </c>
      <c r="O34" s="46">
        <v>0</v>
      </c>
      <c r="P34" s="49">
        <f t="shared" si="6"/>
        <v>0</v>
      </c>
      <c r="Q34" s="46">
        <v>0</v>
      </c>
      <c r="R34" s="49">
        <f t="shared" si="7"/>
        <v>0</v>
      </c>
      <c r="S34" s="46">
        <v>0</v>
      </c>
      <c r="T34" s="49">
        <f t="shared" si="8"/>
        <v>0</v>
      </c>
      <c r="U34" s="46">
        <v>0</v>
      </c>
      <c r="V34" s="49">
        <f t="shared" si="9"/>
        <v>0</v>
      </c>
      <c r="W34" s="46">
        <v>0</v>
      </c>
      <c r="X34" s="49">
        <f t="shared" si="10"/>
        <v>0</v>
      </c>
      <c r="Y34" s="46">
        <v>0</v>
      </c>
      <c r="Z34" s="49">
        <f t="shared" si="11"/>
        <v>0</v>
      </c>
      <c r="AA34" s="46"/>
      <c r="AB34" s="49"/>
      <c r="AC34" s="46"/>
      <c r="AD34" s="49"/>
      <c r="AE34" s="29"/>
    </row>
    <row r="35" spans="1:31" ht="15.75" x14ac:dyDescent="0.25">
      <c r="A35" s="28">
        <v>27</v>
      </c>
      <c r="B35" s="44" t="s">
        <v>26</v>
      </c>
      <c r="C35" s="45">
        <v>27</v>
      </c>
      <c r="D35" s="45">
        <v>290518</v>
      </c>
      <c r="E35" s="46">
        <f t="shared" si="0"/>
        <v>426</v>
      </c>
      <c r="F35" s="54">
        <f t="shared" si="1"/>
        <v>123760.66800000001</v>
      </c>
      <c r="G35" s="46">
        <v>0</v>
      </c>
      <c r="H35" s="49">
        <f t="shared" si="2"/>
        <v>0</v>
      </c>
      <c r="I35" s="46">
        <v>0</v>
      </c>
      <c r="J35" s="49">
        <f t="shared" si="3"/>
        <v>0</v>
      </c>
      <c r="K35" s="46">
        <v>0</v>
      </c>
      <c r="L35" s="49">
        <f t="shared" si="4"/>
        <v>0</v>
      </c>
      <c r="M35" s="46">
        <v>0</v>
      </c>
      <c r="N35" s="49">
        <f t="shared" si="5"/>
        <v>0</v>
      </c>
      <c r="O35" s="46">
        <v>0</v>
      </c>
      <c r="P35" s="49">
        <f t="shared" si="6"/>
        <v>0</v>
      </c>
      <c r="Q35" s="46">
        <v>0</v>
      </c>
      <c r="R35" s="49">
        <f t="shared" si="7"/>
        <v>0</v>
      </c>
      <c r="S35" s="46">
        <v>0</v>
      </c>
      <c r="T35" s="49">
        <f t="shared" si="8"/>
        <v>0</v>
      </c>
      <c r="U35" s="46">
        <v>0</v>
      </c>
      <c r="V35" s="49">
        <f t="shared" si="9"/>
        <v>0</v>
      </c>
      <c r="W35" s="46">
        <v>0</v>
      </c>
      <c r="X35" s="49">
        <f t="shared" si="10"/>
        <v>0</v>
      </c>
      <c r="Y35" s="46">
        <v>426</v>
      </c>
      <c r="Z35" s="49">
        <f t="shared" si="11"/>
        <v>123760.66800000001</v>
      </c>
      <c r="AA35" s="46"/>
      <c r="AB35" s="49"/>
      <c r="AC35" s="46"/>
      <c r="AD35" s="49"/>
      <c r="AE35" s="29"/>
    </row>
    <row r="36" spans="1:31" ht="15.75" x14ac:dyDescent="0.25">
      <c r="A36" s="28">
        <v>28</v>
      </c>
      <c r="B36" s="44" t="s">
        <v>27</v>
      </c>
      <c r="C36" s="45">
        <v>28</v>
      </c>
      <c r="D36" s="45">
        <v>150311</v>
      </c>
      <c r="E36" s="46">
        <f t="shared" si="0"/>
        <v>16</v>
      </c>
      <c r="F36" s="54">
        <f t="shared" si="1"/>
        <v>2404.9759999999997</v>
      </c>
      <c r="G36" s="46">
        <v>6</v>
      </c>
      <c r="H36" s="49">
        <f t="shared" si="2"/>
        <v>901.86599999999999</v>
      </c>
      <c r="I36" s="46">
        <v>0</v>
      </c>
      <c r="J36" s="49">
        <f t="shared" si="3"/>
        <v>0</v>
      </c>
      <c r="K36" s="46">
        <v>0</v>
      </c>
      <c r="L36" s="49">
        <f t="shared" si="4"/>
        <v>0</v>
      </c>
      <c r="M36" s="46">
        <v>10</v>
      </c>
      <c r="N36" s="49">
        <f t="shared" si="5"/>
        <v>1503.11</v>
      </c>
      <c r="O36" s="46">
        <v>0</v>
      </c>
      <c r="P36" s="49">
        <f t="shared" si="6"/>
        <v>0</v>
      </c>
      <c r="Q36" s="46">
        <v>0</v>
      </c>
      <c r="R36" s="49">
        <f t="shared" si="7"/>
        <v>0</v>
      </c>
      <c r="S36" s="46">
        <v>0</v>
      </c>
      <c r="T36" s="49">
        <f t="shared" si="8"/>
        <v>0</v>
      </c>
      <c r="U36" s="46">
        <v>0</v>
      </c>
      <c r="V36" s="49">
        <f t="shared" si="9"/>
        <v>0</v>
      </c>
      <c r="W36" s="46">
        <v>0</v>
      </c>
      <c r="X36" s="49">
        <f t="shared" si="10"/>
        <v>0</v>
      </c>
      <c r="Y36" s="46">
        <v>0</v>
      </c>
      <c r="Z36" s="49">
        <f t="shared" si="11"/>
        <v>0</v>
      </c>
      <c r="AA36" s="46"/>
      <c r="AB36" s="49"/>
      <c r="AC36" s="46"/>
      <c r="AD36" s="49"/>
      <c r="AE36" s="29"/>
    </row>
    <row r="37" spans="1:31" ht="15.75" x14ac:dyDescent="0.25">
      <c r="A37" s="28">
        <v>29</v>
      </c>
      <c r="B37" s="44" t="s">
        <v>27</v>
      </c>
      <c r="C37" s="45">
        <v>29</v>
      </c>
      <c r="D37" s="45">
        <v>88512</v>
      </c>
      <c r="E37" s="46">
        <f t="shared" si="0"/>
        <v>5</v>
      </c>
      <c r="F37" s="54">
        <f t="shared" si="1"/>
        <v>442.56</v>
      </c>
      <c r="G37" s="46">
        <v>4</v>
      </c>
      <c r="H37" s="49">
        <f t="shared" si="2"/>
        <v>354.048</v>
      </c>
      <c r="I37" s="46">
        <v>0</v>
      </c>
      <c r="J37" s="49">
        <f t="shared" si="3"/>
        <v>0</v>
      </c>
      <c r="K37" s="46">
        <v>1</v>
      </c>
      <c r="L37" s="49">
        <f t="shared" si="4"/>
        <v>88.512</v>
      </c>
      <c r="M37" s="46">
        <v>0</v>
      </c>
      <c r="N37" s="49">
        <f t="shared" si="5"/>
        <v>0</v>
      </c>
      <c r="O37" s="46">
        <v>0</v>
      </c>
      <c r="P37" s="49">
        <f t="shared" si="6"/>
        <v>0</v>
      </c>
      <c r="Q37" s="46">
        <v>0</v>
      </c>
      <c r="R37" s="49">
        <f t="shared" si="7"/>
        <v>0</v>
      </c>
      <c r="S37" s="46">
        <v>0</v>
      </c>
      <c r="T37" s="49">
        <f t="shared" si="8"/>
        <v>0</v>
      </c>
      <c r="U37" s="46">
        <v>0</v>
      </c>
      <c r="V37" s="49">
        <f t="shared" si="9"/>
        <v>0</v>
      </c>
      <c r="W37" s="46">
        <v>0</v>
      </c>
      <c r="X37" s="49">
        <f t="shared" si="10"/>
        <v>0</v>
      </c>
      <c r="Y37" s="46">
        <v>0</v>
      </c>
      <c r="Z37" s="49">
        <f t="shared" si="11"/>
        <v>0</v>
      </c>
      <c r="AA37" s="46"/>
      <c r="AB37" s="49"/>
      <c r="AC37" s="46"/>
      <c r="AD37" s="49"/>
      <c r="AE37" s="29"/>
    </row>
    <row r="38" spans="1:31" ht="15.75" x14ac:dyDescent="0.25">
      <c r="A38" s="28">
        <v>30</v>
      </c>
      <c r="B38" s="44" t="s">
        <v>27</v>
      </c>
      <c r="C38" s="45">
        <v>30</v>
      </c>
      <c r="D38" s="45">
        <v>175707</v>
      </c>
      <c r="E38" s="46">
        <f t="shared" si="0"/>
        <v>71</v>
      </c>
      <c r="F38" s="54">
        <f t="shared" si="1"/>
        <v>12475.197</v>
      </c>
      <c r="G38" s="46">
        <v>44</v>
      </c>
      <c r="H38" s="49">
        <f t="shared" si="2"/>
        <v>7731.1080000000002</v>
      </c>
      <c r="I38" s="46">
        <v>0</v>
      </c>
      <c r="J38" s="49">
        <f t="shared" si="3"/>
        <v>0</v>
      </c>
      <c r="K38" s="46">
        <v>2</v>
      </c>
      <c r="L38" s="49">
        <f t="shared" si="4"/>
        <v>351.41399999999999</v>
      </c>
      <c r="M38" s="46">
        <v>25</v>
      </c>
      <c r="N38" s="49">
        <f t="shared" si="5"/>
        <v>4392.6750000000002</v>
      </c>
      <c r="O38" s="46">
        <v>0</v>
      </c>
      <c r="P38" s="49">
        <f t="shared" si="6"/>
        <v>0</v>
      </c>
      <c r="Q38" s="46">
        <v>0</v>
      </c>
      <c r="R38" s="49">
        <f t="shared" si="7"/>
        <v>0</v>
      </c>
      <c r="S38" s="46">
        <v>0</v>
      </c>
      <c r="T38" s="49">
        <f t="shared" si="8"/>
        <v>0</v>
      </c>
      <c r="U38" s="46">
        <v>0</v>
      </c>
      <c r="V38" s="49">
        <f t="shared" si="9"/>
        <v>0</v>
      </c>
      <c r="W38" s="46">
        <v>0</v>
      </c>
      <c r="X38" s="49">
        <f t="shared" si="10"/>
        <v>0</v>
      </c>
      <c r="Y38" s="46">
        <v>0</v>
      </c>
      <c r="Z38" s="49">
        <f t="shared" si="11"/>
        <v>0</v>
      </c>
      <c r="AA38" s="46"/>
      <c r="AB38" s="49"/>
      <c r="AC38" s="46"/>
      <c r="AD38" s="49"/>
      <c r="AE38" s="29"/>
    </row>
    <row r="39" spans="1:31" ht="15.75" x14ac:dyDescent="0.25">
      <c r="A39" s="28">
        <v>31</v>
      </c>
      <c r="B39" s="44" t="s">
        <v>28</v>
      </c>
      <c r="C39" s="45">
        <v>31</v>
      </c>
      <c r="D39" s="45">
        <v>81502</v>
      </c>
      <c r="E39" s="46">
        <f t="shared" si="0"/>
        <v>405</v>
      </c>
      <c r="F39" s="54">
        <f t="shared" si="1"/>
        <v>33008.31</v>
      </c>
      <c r="G39" s="46">
        <v>300</v>
      </c>
      <c r="H39" s="49">
        <f t="shared" si="2"/>
        <v>24450.6</v>
      </c>
      <c r="I39" s="46">
        <v>0</v>
      </c>
      <c r="J39" s="49">
        <f t="shared" si="3"/>
        <v>0</v>
      </c>
      <c r="K39" s="46">
        <v>3</v>
      </c>
      <c r="L39" s="49">
        <f t="shared" si="4"/>
        <v>244.506</v>
      </c>
      <c r="M39" s="46">
        <v>100</v>
      </c>
      <c r="N39" s="49">
        <f t="shared" si="5"/>
        <v>8150.2</v>
      </c>
      <c r="O39" s="46">
        <v>0</v>
      </c>
      <c r="P39" s="49">
        <f t="shared" si="6"/>
        <v>0</v>
      </c>
      <c r="Q39" s="46">
        <v>0</v>
      </c>
      <c r="R39" s="49">
        <f t="shared" si="7"/>
        <v>0</v>
      </c>
      <c r="S39" s="46">
        <v>2</v>
      </c>
      <c r="T39" s="49">
        <f t="shared" si="8"/>
        <v>163.00399999999999</v>
      </c>
      <c r="U39" s="46">
        <v>0</v>
      </c>
      <c r="V39" s="49">
        <f t="shared" si="9"/>
        <v>0</v>
      </c>
      <c r="W39" s="46">
        <v>0</v>
      </c>
      <c r="X39" s="49">
        <f t="shared" si="10"/>
        <v>0</v>
      </c>
      <c r="Y39" s="46">
        <v>0</v>
      </c>
      <c r="Z39" s="49">
        <f t="shared" si="11"/>
        <v>0</v>
      </c>
      <c r="AA39" s="46"/>
      <c r="AB39" s="49"/>
      <c r="AC39" s="46"/>
      <c r="AD39" s="49"/>
      <c r="AE39" s="29"/>
    </row>
    <row r="40" spans="1:31" ht="15.75" x14ac:dyDescent="0.25">
      <c r="A40" s="28">
        <v>32</v>
      </c>
      <c r="B40" s="44" t="s">
        <v>28</v>
      </c>
      <c r="C40" s="45">
        <v>32</v>
      </c>
      <c r="D40" s="45">
        <v>118242</v>
      </c>
      <c r="E40" s="46">
        <f t="shared" si="0"/>
        <v>79</v>
      </c>
      <c r="F40" s="54">
        <f t="shared" si="1"/>
        <v>9341.1180000000004</v>
      </c>
      <c r="G40" s="46">
        <v>0</v>
      </c>
      <c r="H40" s="49">
        <f t="shared" si="2"/>
        <v>0</v>
      </c>
      <c r="I40" s="46">
        <v>0</v>
      </c>
      <c r="J40" s="49">
        <f t="shared" si="3"/>
        <v>0</v>
      </c>
      <c r="K40" s="46">
        <v>79</v>
      </c>
      <c r="L40" s="49">
        <f t="shared" si="4"/>
        <v>9341.1180000000004</v>
      </c>
      <c r="M40" s="46">
        <v>0</v>
      </c>
      <c r="N40" s="49">
        <f t="shared" si="5"/>
        <v>0</v>
      </c>
      <c r="O40" s="46">
        <v>0</v>
      </c>
      <c r="P40" s="49">
        <f t="shared" si="6"/>
        <v>0</v>
      </c>
      <c r="Q40" s="46">
        <v>0</v>
      </c>
      <c r="R40" s="49">
        <f t="shared" si="7"/>
        <v>0</v>
      </c>
      <c r="S40" s="46">
        <v>0</v>
      </c>
      <c r="T40" s="49">
        <f t="shared" si="8"/>
        <v>0</v>
      </c>
      <c r="U40" s="46">
        <v>0</v>
      </c>
      <c r="V40" s="49">
        <f t="shared" si="9"/>
        <v>0</v>
      </c>
      <c r="W40" s="46">
        <v>0</v>
      </c>
      <c r="X40" s="49">
        <f t="shared" si="10"/>
        <v>0</v>
      </c>
      <c r="Y40" s="46">
        <v>0</v>
      </c>
      <c r="Z40" s="49">
        <f t="shared" si="11"/>
        <v>0</v>
      </c>
      <c r="AA40" s="46"/>
      <c r="AB40" s="49"/>
      <c r="AC40" s="46"/>
      <c r="AD40" s="49"/>
      <c r="AE40" s="29"/>
    </row>
    <row r="41" spans="1:31" ht="15.75" x14ac:dyDescent="0.25">
      <c r="A41" s="28">
        <v>33</v>
      </c>
      <c r="B41" s="44" t="s">
        <v>28</v>
      </c>
      <c r="C41" s="45">
        <v>33</v>
      </c>
      <c r="D41" s="45">
        <v>115123</v>
      </c>
      <c r="E41" s="46">
        <f t="shared" si="0"/>
        <v>40</v>
      </c>
      <c r="F41" s="54">
        <f t="shared" si="1"/>
        <v>4604.92</v>
      </c>
      <c r="G41" s="46">
        <v>0</v>
      </c>
      <c r="H41" s="49">
        <f t="shared" si="2"/>
        <v>0</v>
      </c>
      <c r="I41" s="46">
        <v>0</v>
      </c>
      <c r="J41" s="49">
        <f t="shared" si="3"/>
        <v>0</v>
      </c>
      <c r="K41" s="46">
        <v>0</v>
      </c>
      <c r="L41" s="49">
        <f t="shared" si="4"/>
        <v>0</v>
      </c>
      <c r="M41" s="46">
        <v>40</v>
      </c>
      <c r="N41" s="49">
        <f t="shared" si="5"/>
        <v>4604.92</v>
      </c>
      <c r="O41" s="46">
        <v>0</v>
      </c>
      <c r="P41" s="49">
        <f t="shared" si="6"/>
        <v>0</v>
      </c>
      <c r="Q41" s="46">
        <v>0</v>
      </c>
      <c r="R41" s="49">
        <f t="shared" si="7"/>
        <v>0</v>
      </c>
      <c r="S41" s="46">
        <v>0</v>
      </c>
      <c r="T41" s="49">
        <f t="shared" si="8"/>
        <v>0</v>
      </c>
      <c r="U41" s="46">
        <v>0</v>
      </c>
      <c r="V41" s="49">
        <f t="shared" si="9"/>
        <v>0</v>
      </c>
      <c r="W41" s="46">
        <v>0</v>
      </c>
      <c r="X41" s="49">
        <f t="shared" si="10"/>
        <v>0</v>
      </c>
      <c r="Y41" s="46">
        <v>0</v>
      </c>
      <c r="Z41" s="49">
        <f t="shared" si="11"/>
        <v>0</v>
      </c>
      <c r="AA41" s="46"/>
      <c r="AB41" s="49"/>
      <c r="AC41" s="46"/>
      <c r="AD41" s="49"/>
      <c r="AE41" s="29"/>
    </row>
    <row r="42" spans="1:31" ht="15.75" x14ac:dyDescent="0.25">
      <c r="A42" s="28">
        <v>34</v>
      </c>
      <c r="B42" s="44" t="s">
        <v>28</v>
      </c>
      <c r="C42" s="45">
        <v>34</v>
      </c>
      <c r="D42" s="45">
        <v>119132</v>
      </c>
      <c r="E42" s="46">
        <f t="shared" si="0"/>
        <v>0</v>
      </c>
      <c r="F42" s="54">
        <f t="shared" si="1"/>
        <v>0</v>
      </c>
      <c r="G42" s="46">
        <v>0</v>
      </c>
      <c r="H42" s="49">
        <f t="shared" si="2"/>
        <v>0</v>
      </c>
      <c r="I42" s="46">
        <v>0</v>
      </c>
      <c r="J42" s="49">
        <f t="shared" si="3"/>
        <v>0</v>
      </c>
      <c r="K42" s="46">
        <v>0</v>
      </c>
      <c r="L42" s="49">
        <f t="shared" si="4"/>
        <v>0</v>
      </c>
      <c r="M42" s="46">
        <v>0</v>
      </c>
      <c r="N42" s="49">
        <f t="shared" si="5"/>
        <v>0</v>
      </c>
      <c r="O42" s="46">
        <v>0</v>
      </c>
      <c r="P42" s="49">
        <f t="shared" si="6"/>
        <v>0</v>
      </c>
      <c r="Q42" s="46">
        <v>0</v>
      </c>
      <c r="R42" s="49">
        <f t="shared" si="7"/>
        <v>0</v>
      </c>
      <c r="S42" s="46">
        <v>0</v>
      </c>
      <c r="T42" s="49">
        <f t="shared" si="8"/>
        <v>0</v>
      </c>
      <c r="U42" s="46">
        <v>0</v>
      </c>
      <c r="V42" s="49">
        <f t="shared" si="9"/>
        <v>0</v>
      </c>
      <c r="W42" s="46">
        <v>0</v>
      </c>
      <c r="X42" s="49">
        <f t="shared" si="10"/>
        <v>0</v>
      </c>
      <c r="Y42" s="46">
        <v>0</v>
      </c>
      <c r="Z42" s="49">
        <f t="shared" si="11"/>
        <v>0</v>
      </c>
      <c r="AA42" s="46"/>
      <c r="AB42" s="49"/>
      <c r="AC42" s="46"/>
      <c r="AD42" s="49"/>
      <c r="AE42" s="29"/>
    </row>
    <row r="43" spans="1:31" ht="15.75" x14ac:dyDescent="0.25">
      <c r="A43" s="28">
        <v>35</v>
      </c>
      <c r="B43" s="44" t="s">
        <v>29</v>
      </c>
      <c r="C43" s="45">
        <v>35</v>
      </c>
      <c r="D43" s="45">
        <v>112219</v>
      </c>
      <c r="E43" s="46">
        <f t="shared" si="0"/>
        <v>0</v>
      </c>
      <c r="F43" s="54">
        <f t="shared" si="1"/>
        <v>0</v>
      </c>
      <c r="G43" s="46">
        <v>0</v>
      </c>
      <c r="H43" s="49">
        <f t="shared" si="2"/>
        <v>0</v>
      </c>
      <c r="I43" s="46">
        <v>0</v>
      </c>
      <c r="J43" s="49">
        <f t="shared" si="3"/>
        <v>0</v>
      </c>
      <c r="K43" s="46">
        <v>0</v>
      </c>
      <c r="L43" s="49">
        <f t="shared" si="4"/>
        <v>0</v>
      </c>
      <c r="M43" s="46">
        <v>0</v>
      </c>
      <c r="N43" s="49">
        <f t="shared" si="5"/>
        <v>0</v>
      </c>
      <c r="O43" s="46">
        <v>0</v>
      </c>
      <c r="P43" s="49">
        <f t="shared" si="6"/>
        <v>0</v>
      </c>
      <c r="Q43" s="46">
        <v>0</v>
      </c>
      <c r="R43" s="49">
        <f t="shared" si="7"/>
        <v>0</v>
      </c>
      <c r="S43" s="46">
        <v>0</v>
      </c>
      <c r="T43" s="49">
        <f t="shared" si="8"/>
        <v>0</v>
      </c>
      <c r="U43" s="46">
        <v>0</v>
      </c>
      <c r="V43" s="49">
        <f t="shared" si="9"/>
        <v>0</v>
      </c>
      <c r="W43" s="46">
        <v>0</v>
      </c>
      <c r="X43" s="49">
        <f t="shared" si="10"/>
        <v>0</v>
      </c>
      <c r="Y43" s="46">
        <v>0</v>
      </c>
      <c r="Z43" s="49">
        <f t="shared" si="11"/>
        <v>0</v>
      </c>
      <c r="AA43" s="46"/>
      <c r="AB43" s="49"/>
      <c r="AC43" s="46"/>
      <c r="AD43" s="49"/>
      <c r="AE43" s="29"/>
    </row>
    <row r="44" spans="1:31" ht="15.75" x14ac:dyDescent="0.25">
      <c r="A44" s="28">
        <v>36</v>
      </c>
      <c r="B44" s="44" t="s">
        <v>29</v>
      </c>
      <c r="C44" s="45">
        <v>36</v>
      </c>
      <c r="D44" s="45">
        <v>226809</v>
      </c>
      <c r="E44" s="46">
        <f t="shared" si="0"/>
        <v>0</v>
      </c>
      <c r="F44" s="54">
        <f t="shared" si="1"/>
        <v>0</v>
      </c>
      <c r="G44" s="46">
        <v>0</v>
      </c>
      <c r="H44" s="49">
        <f t="shared" si="2"/>
        <v>0</v>
      </c>
      <c r="I44" s="46">
        <v>0</v>
      </c>
      <c r="J44" s="49">
        <f t="shared" si="3"/>
        <v>0</v>
      </c>
      <c r="K44" s="46">
        <v>0</v>
      </c>
      <c r="L44" s="49">
        <f t="shared" si="4"/>
        <v>0</v>
      </c>
      <c r="M44" s="46">
        <v>0</v>
      </c>
      <c r="N44" s="49">
        <f t="shared" si="5"/>
        <v>0</v>
      </c>
      <c r="O44" s="46">
        <v>0</v>
      </c>
      <c r="P44" s="49">
        <f t="shared" si="6"/>
        <v>0</v>
      </c>
      <c r="Q44" s="46">
        <v>0</v>
      </c>
      <c r="R44" s="49">
        <f t="shared" si="7"/>
        <v>0</v>
      </c>
      <c r="S44" s="46">
        <v>0</v>
      </c>
      <c r="T44" s="49">
        <f t="shared" si="8"/>
        <v>0</v>
      </c>
      <c r="U44" s="46">
        <v>0</v>
      </c>
      <c r="V44" s="49">
        <f t="shared" si="9"/>
        <v>0</v>
      </c>
      <c r="W44" s="46">
        <v>0</v>
      </c>
      <c r="X44" s="49">
        <f t="shared" si="10"/>
        <v>0</v>
      </c>
      <c r="Y44" s="46">
        <v>0</v>
      </c>
      <c r="Z44" s="49">
        <f t="shared" si="11"/>
        <v>0</v>
      </c>
      <c r="AA44" s="46"/>
      <c r="AB44" s="49"/>
      <c r="AC44" s="46"/>
      <c r="AD44" s="49"/>
      <c r="AE44" s="29"/>
    </row>
    <row r="45" spans="1:31" ht="15.75" x14ac:dyDescent="0.25">
      <c r="A45" s="28">
        <v>37</v>
      </c>
      <c r="B45" s="44" t="s">
        <v>29</v>
      </c>
      <c r="C45" s="45">
        <v>37</v>
      </c>
      <c r="D45" s="45">
        <v>132512</v>
      </c>
      <c r="E45" s="46">
        <f t="shared" si="0"/>
        <v>0</v>
      </c>
      <c r="F45" s="54">
        <f t="shared" si="1"/>
        <v>0</v>
      </c>
      <c r="G45" s="46">
        <v>0</v>
      </c>
      <c r="H45" s="49">
        <f t="shared" si="2"/>
        <v>0</v>
      </c>
      <c r="I45" s="46">
        <v>0</v>
      </c>
      <c r="J45" s="49">
        <f t="shared" si="3"/>
        <v>0</v>
      </c>
      <c r="K45" s="46">
        <v>0</v>
      </c>
      <c r="L45" s="49">
        <f t="shared" si="4"/>
        <v>0</v>
      </c>
      <c r="M45" s="46">
        <v>0</v>
      </c>
      <c r="N45" s="49">
        <f t="shared" si="5"/>
        <v>0</v>
      </c>
      <c r="O45" s="46">
        <v>0</v>
      </c>
      <c r="P45" s="49">
        <f t="shared" si="6"/>
        <v>0</v>
      </c>
      <c r="Q45" s="46">
        <v>0</v>
      </c>
      <c r="R45" s="49">
        <f t="shared" si="7"/>
        <v>0</v>
      </c>
      <c r="S45" s="46">
        <v>0</v>
      </c>
      <c r="T45" s="49">
        <f t="shared" si="8"/>
        <v>0</v>
      </c>
      <c r="U45" s="46">
        <v>0</v>
      </c>
      <c r="V45" s="49">
        <f t="shared" si="9"/>
        <v>0</v>
      </c>
      <c r="W45" s="46">
        <v>0</v>
      </c>
      <c r="X45" s="49">
        <f t="shared" si="10"/>
        <v>0</v>
      </c>
      <c r="Y45" s="46">
        <v>0</v>
      </c>
      <c r="Z45" s="49">
        <f t="shared" si="11"/>
        <v>0</v>
      </c>
      <c r="AA45" s="46"/>
      <c r="AB45" s="49"/>
      <c r="AC45" s="46"/>
      <c r="AD45" s="49"/>
      <c r="AE45" s="29"/>
    </row>
    <row r="46" spans="1:31" ht="15.75" x14ac:dyDescent="0.25">
      <c r="A46" s="28">
        <v>38</v>
      </c>
      <c r="B46" s="44" t="s">
        <v>29</v>
      </c>
      <c r="C46" s="45">
        <v>38</v>
      </c>
      <c r="D46" s="45">
        <v>224805</v>
      </c>
      <c r="E46" s="46">
        <f t="shared" si="0"/>
        <v>11</v>
      </c>
      <c r="F46" s="54">
        <f t="shared" si="1"/>
        <v>2472.855</v>
      </c>
      <c r="G46" s="46">
        <v>0</v>
      </c>
      <c r="H46" s="49">
        <f t="shared" si="2"/>
        <v>0</v>
      </c>
      <c r="I46" s="46">
        <v>0</v>
      </c>
      <c r="J46" s="49">
        <f t="shared" si="3"/>
        <v>0</v>
      </c>
      <c r="K46" s="46">
        <v>11</v>
      </c>
      <c r="L46" s="49">
        <f t="shared" si="4"/>
        <v>2472.855</v>
      </c>
      <c r="M46" s="46">
        <v>0</v>
      </c>
      <c r="N46" s="49">
        <f t="shared" si="5"/>
        <v>0</v>
      </c>
      <c r="O46" s="46">
        <v>0</v>
      </c>
      <c r="P46" s="49">
        <f t="shared" si="6"/>
        <v>0</v>
      </c>
      <c r="Q46" s="46">
        <v>0</v>
      </c>
      <c r="R46" s="49">
        <f t="shared" si="7"/>
        <v>0</v>
      </c>
      <c r="S46" s="46">
        <v>0</v>
      </c>
      <c r="T46" s="49">
        <f t="shared" si="8"/>
        <v>0</v>
      </c>
      <c r="U46" s="46">
        <v>0</v>
      </c>
      <c r="V46" s="49">
        <f t="shared" si="9"/>
        <v>0</v>
      </c>
      <c r="W46" s="46">
        <v>0</v>
      </c>
      <c r="X46" s="49">
        <f t="shared" si="10"/>
        <v>0</v>
      </c>
      <c r="Y46" s="46">
        <v>0</v>
      </c>
      <c r="Z46" s="49">
        <f t="shared" si="11"/>
        <v>0</v>
      </c>
      <c r="AA46" s="46"/>
      <c r="AB46" s="49"/>
      <c r="AC46" s="46"/>
      <c r="AD46" s="49"/>
      <c r="AE46" s="29"/>
    </row>
    <row r="47" spans="1:31" ht="15.75" x14ac:dyDescent="0.25">
      <c r="A47" s="28">
        <v>39</v>
      </c>
      <c r="B47" s="44" t="s">
        <v>29</v>
      </c>
      <c r="C47" s="45">
        <v>39</v>
      </c>
      <c r="D47" s="45">
        <v>223109</v>
      </c>
      <c r="E47" s="46">
        <f t="shared" si="0"/>
        <v>0</v>
      </c>
      <c r="F47" s="54">
        <f t="shared" si="1"/>
        <v>0</v>
      </c>
      <c r="G47" s="46">
        <v>0</v>
      </c>
      <c r="H47" s="49">
        <f t="shared" si="2"/>
        <v>0</v>
      </c>
      <c r="I47" s="46">
        <v>0</v>
      </c>
      <c r="J47" s="49">
        <f t="shared" si="3"/>
        <v>0</v>
      </c>
      <c r="K47" s="46">
        <v>0</v>
      </c>
      <c r="L47" s="49">
        <f t="shared" si="4"/>
        <v>0</v>
      </c>
      <c r="M47" s="46">
        <v>0</v>
      </c>
      <c r="N47" s="49">
        <f t="shared" si="5"/>
        <v>0</v>
      </c>
      <c r="O47" s="46">
        <v>0</v>
      </c>
      <c r="P47" s="49">
        <f t="shared" si="6"/>
        <v>0</v>
      </c>
      <c r="Q47" s="46">
        <v>0</v>
      </c>
      <c r="R47" s="49">
        <f t="shared" si="7"/>
        <v>0</v>
      </c>
      <c r="S47" s="46">
        <v>0</v>
      </c>
      <c r="T47" s="49">
        <f t="shared" si="8"/>
        <v>0</v>
      </c>
      <c r="U47" s="46">
        <v>0</v>
      </c>
      <c r="V47" s="49">
        <f t="shared" si="9"/>
        <v>0</v>
      </c>
      <c r="W47" s="46">
        <v>0</v>
      </c>
      <c r="X47" s="49">
        <f t="shared" si="10"/>
        <v>0</v>
      </c>
      <c r="Y47" s="46">
        <v>0</v>
      </c>
      <c r="Z47" s="49">
        <f t="shared" si="11"/>
        <v>0</v>
      </c>
      <c r="AA47" s="46"/>
      <c r="AB47" s="49"/>
      <c r="AC47" s="46"/>
      <c r="AD47" s="49"/>
      <c r="AE47" s="29"/>
    </row>
    <row r="48" spans="1:31" ht="15.75" x14ac:dyDescent="0.25">
      <c r="A48" s="28">
        <v>40</v>
      </c>
      <c r="B48" s="44" t="s">
        <v>29</v>
      </c>
      <c r="C48" s="45">
        <v>40</v>
      </c>
      <c r="D48" s="45">
        <v>99093</v>
      </c>
      <c r="E48" s="46">
        <f t="shared" si="0"/>
        <v>0</v>
      </c>
      <c r="F48" s="54">
        <f t="shared" si="1"/>
        <v>0</v>
      </c>
      <c r="G48" s="46">
        <v>0</v>
      </c>
      <c r="H48" s="49">
        <f t="shared" si="2"/>
        <v>0</v>
      </c>
      <c r="I48" s="46">
        <v>0</v>
      </c>
      <c r="J48" s="49">
        <f t="shared" si="3"/>
        <v>0</v>
      </c>
      <c r="K48" s="46">
        <v>0</v>
      </c>
      <c r="L48" s="49">
        <f t="shared" si="4"/>
        <v>0</v>
      </c>
      <c r="M48" s="46">
        <v>0</v>
      </c>
      <c r="N48" s="49">
        <f t="shared" si="5"/>
        <v>0</v>
      </c>
      <c r="O48" s="46">
        <v>0</v>
      </c>
      <c r="P48" s="49">
        <f t="shared" si="6"/>
        <v>0</v>
      </c>
      <c r="Q48" s="46">
        <v>0</v>
      </c>
      <c r="R48" s="49">
        <f t="shared" si="7"/>
        <v>0</v>
      </c>
      <c r="S48" s="46">
        <v>0</v>
      </c>
      <c r="T48" s="49">
        <f t="shared" si="8"/>
        <v>0</v>
      </c>
      <c r="U48" s="46">
        <v>0</v>
      </c>
      <c r="V48" s="49">
        <f t="shared" si="9"/>
        <v>0</v>
      </c>
      <c r="W48" s="46">
        <v>0</v>
      </c>
      <c r="X48" s="49">
        <f t="shared" si="10"/>
        <v>0</v>
      </c>
      <c r="Y48" s="46">
        <v>0</v>
      </c>
      <c r="Z48" s="49">
        <f t="shared" si="11"/>
        <v>0</v>
      </c>
      <c r="AA48" s="46"/>
      <c r="AB48" s="49"/>
      <c r="AC48" s="46"/>
      <c r="AD48" s="49"/>
      <c r="AE48" s="29"/>
    </row>
    <row r="49" spans="1:31" ht="15.75" x14ac:dyDescent="0.25">
      <c r="A49" s="28">
        <v>41</v>
      </c>
      <c r="B49" s="44" t="s">
        <v>29</v>
      </c>
      <c r="C49" s="45">
        <v>41</v>
      </c>
      <c r="D49" s="45">
        <v>170719</v>
      </c>
      <c r="E49" s="46">
        <f t="shared" si="0"/>
        <v>0</v>
      </c>
      <c r="F49" s="54">
        <f t="shared" si="1"/>
        <v>0</v>
      </c>
      <c r="G49" s="46">
        <v>0</v>
      </c>
      <c r="H49" s="49">
        <f t="shared" si="2"/>
        <v>0</v>
      </c>
      <c r="I49" s="46">
        <v>0</v>
      </c>
      <c r="J49" s="49">
        <f t="shared" si="3"/>
        <v>0</v>
      </c>
      <c r="K49" s="46">
        <v>0</v>
      </c>
      <c r="L49" s="49">
        <f t="shared" si="4"/>
        <v>0</v>
      </c>
      <c r="M49" s="46">
        <v>0</v>
      </c>
      <c r="N49" s="49">
        <f t="shared" si="5"/>
        <v>0</v>
      </c>
      <c r="O49" s="46">
        <v>0</v>
      </c>
      <c r="P49" s="49">
        <f t="shared" si="6"/>
        <v>0</v>
      </c>
      <c r="Q49" s="46">
        <v>0</v>
      </c>
      <c r="R49" s="49">
        <f t="shared" si="7"/>
        <v>0</v>
      </c>
      <c r="S49" s="46">
        <v>0</v>
      </c>
      <c r="T49" s="49">
        <f t="shared" si="8"/>
        <v>0</v>
      </c>
      <c r="U49" s="46">
        <v>0</v>
      </c>
      <c r="V49" s="49">
        <f t="shared" si="9"/>
        <v>0</v>
      </c>
      <c r="W49" s="46">
        <v>0</v>
      </c>
      <c r="X49" s="49">
        <f t="shared" si="10"/>
        <v>0</v>
      </c>
      <c r="Y49" s="46">
        <v>0</v>
      </c>
      <c r="Z49" s="49">
        <f t="shared" si="11"/>
        <v>0</v>
      </c>
      <c r="AA49" s="46"/>
      <c r="AB49" s="49"/>
      <c r="AC49" s="46"/>
      <c r="AD49" s="49"/>
      <c r="AE49" s="29"/>
    </row>
    <row r="50" spans="1:31" ht="15.75" x14ac:dyDescent="0.25">
      <c r="A50" s="28">
        <v>42</v>
      </c>
      <c r="B50" s="44" t="s">
        <v>29</v>
      </c>
      <c r="C50" s="45">
        <v>42</v>
      </c>
      <c r="D50" s="45">
        <v>166477</v>
      </c>
      <c r="E50" s="46">
        <f t="shared" si="0"/>
        <v>0</v>
      </c>
      <c r="F50" s="54">
        <f t="shared" si="1"/>
        <v>0</v>
      </c>
      <c r="G50" s="46">
        <v>0</v>
      </c>
      <c r="H50" s="49">
        <f t="shared" si="2"/>
        <v>0</v>
      </c>
      <c r="I50" s="46">
        <v>0</v>
      </c>
      <c r="J50" s="49">
        <f t="shared" si="3"/>
        <v>0</v>
      </c>
      <c r="K50" s="46">
        <v>0</v>
      </c>
      <c r="L50" s="49">
        <f t="shared" si="4"/>
        <v>0</v>
      </c>
      <c r="M50" s="46">
        <v>0</v>
      </c>
      <c r="N50" s="49">
        <f t="shared" si="5"/>
        <v>0</v>
      </c>
      <c r="O50" s="46">
        <v>0</v>
      </c>
      <c r="P50" s="49">
        <f t="shared" si="6"/>
        <v>0</v>
      </c>
      <c r="Q50" s="46">
        <v>0</v>
      </c>
      <c r="R50" s="49">
        <f t="shared" si="7"/>
        <v>0</v>
      </c>
      <c r="S50" s="46">
        <v>0</v>
      </c>
      <c r="T50" s="49">
        <f t="shared" si="8"/>
        <v>0</v>
      </c>
      <c r="U50" s="46">
        <v>0</v>
      </c>
      <c r="V50" s="49">
        <f t="shared" si="9"/>
        <v>0</v>
      </c>
      <c r="W50" s="46">
        <v>0</v>
      </c>
      <c r="X50" s="49">
        <f t="shared" si="10"/>
        <v>0</v>
      </c>
      <c r="Y50" s="46">
        <v>0</v>
      </c>
      <c r="Z50" s="49">
        <f t="shared" si="11"/>
        <v>0</v>
      </c>
      <c r="AA50" s="46"/>
      <c r="AB50" s="49"/>
      <c r="AC50" s="46"/>
      <c r="AD50" s="49"/>
      <c r="AE50" s="29"/>
    </row>
    <row r="51" spans="1:31" ht="15.75" x14ac:dyDescent="0.25">
      <c r="A51" s="28">
        <v>43</v>
      </c>
      <c r="B51" s="44" t="s">
        <v>30</v>
      </c>
      <c r="C51" s="45">
        <v>43</v>
      </c>
      <c r="D51" s="45">
        <v>177912</v>
      </c>
      <c r="E51" s="46">
        <f t="shared" si="0"/>
        <v>58</v>
      </c>
      <c r="F51" s="54">
        <f t="shared" si="1"/>
        <v>10318.896000000001</v>
      </c>
      <c r="G51" s="46">
        <v>58</v>
      </c>
      <c r="H51" s="49">
        <f t="shared" si="2"/>
        <v>10318.896000000001</v>
      </c>
      <c r="I51" s="46">
        <v>0</v>
      </c>
      <c r="J51" s="49">
        <f t="shared" si="3"/>
        <v>0</v>
      </c>
      <c r="K51" s="46">
        <v>0</v>
      </c>
      <c r="L51" s="49">
        <f t="shared" si="4"/>
        <v>0</v>
      </c>
      <c r="M51" s="46">
        <v>0</v>
      </c>
      <c r="N51" s="49">
        <f t="shared" si="5"/>
        <v>0</v>
      </c>
      <c r="O51" s="46">
        <v>0</v>
      </c>
      <c r="P51" s="49">
        <f t="shared" si="6"/>
        <v>0</v>
      </c>
      <c r="Q51" s="46">
        <v>0</v>
      </c>
      <c r="R51" s="49">
        <f t="shared" si="7"/>
        <v>0</v>
      </c>
      <c r="S51" s="46">
        <v>0</v>
      </c>
      <c r="T51" s="49">
        <f t="shared" si="8"/>
        <v>0</v>
      </c>
      <c r="U51" s="46">
        <v>0</v>
      </c>
      <c r="V51" s="49">
        <f t="shared" si="9"/>
        <v>0</v>
      </c>
      <c r="W51" s="46">
        <v>0</v>
      </c>
      <c r="X51" s="49">
        <f t="shared" si="10"/>
        <v>0</v>
      </c>
      <c r="Y51" s="46">
        <v>0</v>
      </c>
      <c r="Z51" s="49">
        <f t="shared" si="11"/>
        <v>0</v>
      </c>
      <c r="AA51" s="46"/>
      <c r="AB51" s="49"/>
      <c r="AC51" s="46"/>
      <c r="AD51" s="49"/>
      <c r="AE51" s="29"/>
    </row>
    <row r="52" spans="1:31" ht="30" x14ac:dyDescent="0.25">
      <c r="A52" s="28">
        <v>44</v>
      </c>
      <c r="B52" s="44" t="s">
        <v>40</v>
      </c>
      <c r="C52" s="45">
        <v>44</v>
      </c>
      <c r="D52" s="45">
        <v>162947</v>
      </c>
      <c r="E52" s="46">
        <f t="shared" si="0"/>
        <v>19</v>
      </c>
      <c r="F52" s="54">
        <f t="shared" si="1"/>
        <v>3095.9929999999999</v>
      </c>
      <c r="G52" s="46">
        <v>19</v>
      </c>
      <c r="H52" s="49">
        <f t="shared" si="2"/>
        <v>3095.9929999999999</v>
      </c>
      <c r="I52" s="46">
        <v>0</v>
      </c>
      <c r="J52" s="49">
        <f t="shared" si="3"/>
        <v>0</v>
      </c>
      <c r="K52" s="46">
        <v>0</v>
      </c>
      <c r="L52" s="49">
        <f t="shared" si="4"/>
        <v>0</v>
      </c>
      <c r="M52" s="46">
        <v>0</v>
      </c>
      <c r="N52" s="49">
        <f t="shared" si="5"/>
        <v>0</v>
      </c>
      <c r="O52" s="46">
        <v>0</v>
      </c>
      <c r="P52" s="49">
        <f t="shared" si="6"/>
        <v>0</v>
      </c>
      <c r="Q52" s="46">
        <v>0</v>
      </c>
      <c r="R52" s="49">
        <f t="shared" si="7"/>
        <v>0</v>
      </c>
      <c r="S52" s="46">
        <v>0</v>
      </c>
      <c r="T52" s="49">
        <f t="shared" si="8"/>
        <v>0</v>
      </c>
      <c r="U52" s="46">
        <v>0</v>
      </c>
      <c r="V52" s="49">
        <f t="shared" si="9"/>
        <v>0</v>
      </c>
      <c r="W52" s="46">
        <v>0</v>
      </c>
      <c r="X52" s="49">
        <f t="shared" si="10"/>
        <v>0</v>
      </c>
      <c r="Y52" s="46">
        <v>0</v>
      </c>
      <c r="Z52" s="49">
        <f t="shared" si="11"/>
        <v>0</v>
      </c>
      <c r="AA52" s="46"/>
      <c r="AB52" s="49"/>
      <c r="AC52" s="46"/>
      <c r="AD52" s="49"/>
      <c r="AE52" s="29"/>
    </row>
    <row r="53" spans="1:31" ht="30" x14ac:dyDescent="0.25">
      <c r="A53" s="28">
        <v>45</v>
      </c>
      <c r="B53" s="44" t="s">
        <v>40</v>
      </c>
      <c r="C53" s="45">
        <v>45</v>
      </c>
      <c r="D53" s="45">
        <v>195618</v>
      </c>
      <c r="E53" s="46">
        <f t="shared" si="0"/>
        <v>179</v>
      </c>
      <c r="F53" s="54">
        <f t="shared" si="1"/>
        <v>35015.622000000003</v>
      </c>
      <c r="G53" s="46">
        <v>74</v>
      </c>
      <c r="H53" s="49">
        <f t="shared" si="2"/>
        <v>14475.732</v>
      </c>
      <c r="I53" s="46">
        <v>74</v>
      </c>
      <c r="J53" s="49">
        <f t="shared" si="3"/>
        <v>14475.732</v>
      </c>
      <c r="K53" s="46">
        <v>0</v>
      </c>
      <c r="L53" s="49">
        <f t="shared" si="4"/>
        <v>0</v>
      </c>
      <c r="M53" s="46">
        <v>0</v>
      </c>
      <c r="N53" s="49">
        <f t="shared" si="5"/>
        <v>0</v>
      </c>
      <c r="O53" s="46">
        <v>0</v>
      </c>
      <c r="P53" s="49">
        <f t="shared" si="6"/>
        <v>0</v>
      </c>
      <c r="Q53" s="46">
        <v>0</v>
      </c>
      <c r="R53" s="49">
        <f t="shared" si="7"/>
        <v>0</v>
      </c>
      <c r="S53" s="46">
        <v>0</v>
      </c>
      <c r="T53" s="49">
        <f t="shared" si="8"/>
        <v>0</v>
      </c>
      <c r="U53" s="46">
        <v>0</v>
      </c>
      <c r="V53" s="49">
        <f t="shared" si="9"/>
        <v>0</v>
      </c>
      <c r="W53" s="46">
        <v>31</v>
      </c>
      <c r="X53" s="49">
        <f t="shared" si="10"/>
        <v>6064.1580000000004</v>
      </c>
      <c r="Y53" s="46">
        <v>0</v>
      </c>
      <c r="Z53" s="49">
        <f t="shared" si="11"/>
        <v>0</v>
      </c>
      <c r="AA53" s="46"/>
      <c r="AB53" s="49"/>
      <c r="AC53" s="46"/>
      <c r="AD53" s="49"/>
      <c r="AE53" s="29"/>
    </row>
    <row r="54" spans="1:31" ht="30" x14ac:dyDescent="0.25">
      <c r="A54" s="28">
        <v>46</v>
      </c>
      <c r="B54" s="44" t="s">
        <v>40</v>
      </c>
      <c r="C54" s="45">
        <v>46</v>
      </c>
      <c r="D54" s="45">
        <v>240813</v>
      </c>
      <c r="E54" s="46">
        <f t="shared" si="0"/>
        <v>28</v>
      </c>
      <c r="F54" s="54">
        <f t="shared" si="1"/>
        <v>6742.7639999999992</v>
      </c>
      <c r="G54" s="46">
        <v>4</v>
      </c>
      <c r="H54" s="49">
        <f t="shared" si="2"/>
        <v>963.25199999999995</v>
      </c>
      <c r="I54" s="46">
        <v>0</v>
      </c>
      <c r="J54" s="49">
        <f t="shared" si="3"/>
        <v>0</v>
      </c>
      <c r="K54" s="46">
        <v>0</v>
      </c>
      <c r="L54" s="49">
        <f t="shared" si="4"/>
        <v>0</v>
      </c>
      <c r="M54" s="46">
        <v>0</v>
      </c>
      <c r="N54" s="49">
        <f t="shared" si="5"/>
        <v>0</v>
      </c>
      <c r="O54" s="46">
        <v>0</v>
      </c>
      <c r="P54" s="49">
        <f t="shared" si="6"/>
        <v>0</v>
      </c>
      <c r="Q54" s="46">
        <v>0</v>
      </c>
      <c r="R54" s="49">
        <f t="shared" si="7"/>
        <v>0</v>
      </c>
      <c r="S54" s="46">
        <v>0</v>
      </c>
      <c r="T54" s="49">
        <f t="shared" si="8"/>
        <v>0</v>
      </c>
      <c r="U54" s="46">
        <v>0</v>
      </c>
      <c r="V54" s="49">
        <f t="shared" si="9"/>
        <v>0</v>
      </c>
      <c r="W54" s="46">
        <v>24</v>
      </c>
      <c r="X54" s="49">
        <f t="shared" si="10"/>
        <v>5779.5119999999997</v>
      </c>
      <c r="Y54" s="46">
        <v>0</v>
      </c>
      <c r="Z54" s="49">
        <f t="shared" si="11"/>
        <v>0</v>
      </c>
      <c r="AA54" s="46"/>
      <c r="AB54" s="49"/>
      <c r="AC54" s="46"/>
      <c r="AD54" s="49"/>
      <c r="AE54" s="29"/>
    </row>
    <row r="55" spans="1:31" ht="30" x14ac:dyDescent="0.25">
      <c r="A55" s="28">
        <v>47</v>
      </c>
      <c r="B55" s="44" t="s">
        <v>40</v>
      </c>
      <c r="C55" s="45">
        <v>47</v>
      </c>
      <c r="D55" s="45">
        <v>129966</v>
      </c>
      <c r="E55" s="46">
        <f t="shared" si="0"/>
        <v>63</v>
      </c>
      <c r="F55" s="54">
        <f t="shared" si="1"/>
        <v>8187.8580000000002</v>
      </c>
      <c r="G55" s="46">
        <v>63</v>
      </c>
      <c r="H55" s="49">
        <f t="shared" si="2"/>
        <v>8187.8580000000002</v>
      </c>
      <c r="I55" s="46">
        <v>0</v>
      </c>
      <c r="J55" s="49">
        <f t="shared" si="3"/>
        <v>0</v>
      </c>
      <c r="K55" s="46">
        <v>0</v>
      </c>
      <c r="L55" s="49">
        <f t="shared" si="4"/>
        <v>0</v>
      </c>
      <c r="M55" s="46">
        <v>0</v>
      </c>
      <c r="N55" s="49">
        <f t="shared" si="5"/>
        <v>0</v>
      </c>
      <c r="O55" s="46">
        <v>0</v>
      </c>
      <c r="P55" s="49">
        <f t="shared" si="6"/>
        <v>0</v>
      </c>
      <c r="Q55" s="46">
        <v>0</v>
      </c>
      <c r="R55" s="49">
        <f t="shared" si="7"/>
        <v>0</v>
      </c>
      <c r="S55" s="46">
        <v>0</v>
      </c>
      <c r="T55" s="49">
        <f t="shared" si="8"/>
        <v>0</v>
      </c>
      <c r="U55" s="46">
        <v>0</v>
      </c>
      <c r="V55" s="49">
        <f t="shared" si="9"/>
        <v>0</v>
      </c>
      <c r="W55" s="46">
        <v>0</v>
      </c>
      <c r="X55" s="49">
        <f t="shared" si="10"/>
        <v>0</v>
      </c>
      <c r="Y55" s="46">
        <v>0</v>
      </c>
      <c r="Z55" s="49">
        <f t="shared" si="11"/>
        <v>0</v>
      </c>
      <c r="AA55" s="46"/>
      <c r="AB55" s="49"/>
      <c r="AC55" s="46"/>
      <c r="AD55" s="49"/>
      <c r="AE55" s="29"/>
    </row>
    <row r="56" spans="1:31" ht="30" x14ac:dyDescent="0.25">
      <c r="A56" s="28">
        <v>48</v>
      </c>
      <c r="B56" s="44" t="s">
        <v>40</v>
      </c>
      <c r="C56" s="45">
        <v>48</v>
      </c>
      <c r="D56" s="45">
        <v>157783</v>
      </c>
      <c r="E56" s="46">
        <f t="shared" si="0"/>
        <v>629</v>
      </c>
      <c r="F56" s="54">
        <f t="shared" si="1"/>
        <v>99245.506999999998</v>
      </c>
      <c r="G56" s="46">
        <v>264</v>
      </c>
      <c r="H56" s="49">
        <f t="shared" si="2"/>
        <v>41654.712</v>
      </c>
      <c r="I56" s="46">
        <v>270</v>
      </c>
      <c r="J56" s="49">
        <f t="shared" si="3"/>
        <v>42601.41</v>
      </c>
      <c r="K56" s="46">
        <v>0</v>
      </c>
      <c r="L56" s="49">
        <f t="shared" si="4"/>
        <v>0</v>
      </c>
      <c r="M56" s="46">
        <v>0</v>
      </c>
      <c r="N56" s="49">
        <f t="shared" si="5"/>
        <v>0</v>
      </c>
      <c r="O56" s="46">
        <v>0</v>
      </c>
      <c r="P56" s="49">
        <f t="shared" si="6"/>
        <v>0</v>
      </c>
      <c r="Q56" s="46">
        <v>0</v>
      </c>
      <c r="R56" s="49">
        <f t="shared" si="7"/>
        <v>0</v>
      </c>
      <c r="S56" s="46">
        <v>0</v>
      </c>
      <c r="T56" s="49">
        <f t="shared" si="8"/>
        <v>0</v>
      </c>
      <c r="U56" s="46">
        <v>0</v>
      </c>
      <c r="V56" s="49">
        <f t="shared" si="9"/>
        <v>0</v>
      </c>
      <c r="W56" s="46">
        <v>95</v>
      </c>
      <c r="X56" s="49">
        <f t="shared" si="10"/>
        <v>14989.385</v>
      </c>
      <c r="Y56" s="46">
        <v>0</v>
      </c>
      <c r="Z56" s="49">
        <f t="shared" si="11"/>
        <v>0</v>
      </c>
      <c r="AA56" s="46"/>
      <c r="AB56" s="49"/>
      <c r="AC56" s="46"/>
      <c r="AD56" s="49"/>
      <c r="AE56" s="29"/>
    </row>
    <row r="57" spans="1:31" ht="30" x14ac:dyDescent="0.25">
      <c r="A57" s="28">
        <v>49</v>
      </c>
      <c r="B57" s="44" t="s">
        <v>40</v>
      </c>
      <c r="C57" s="45">
        <v>49</v>
      </c>
      <c r="D57" s="45">
        <v>199665</v>
      </c>
      <c r="E57" s="46">
        <f t="shared" si="0"/>
        <v>611</v>
      </c>
      <c r="F57" s="54">
        <f t="shared" si="1"/>
        <v>121995.315</v>
      </c>
      <c r="G57" s="46">
        <v>382</v>
      </c>
      <c r="H57" s="49">
        <f t="shared" si="2"/>
        <v>76272.03</v>
      </c>
      <c r="I57" s="46">
        <v>193</v>
      </c>
      <c r="J57" s="49">
        <f t="shared" si="3"/>
        <v>38535.345000000001</v>
      </c>
      <c r="K57" s="46">
        <v>0</v>
      </c>
      <c r="L57" s="49">
        <f t="shared" si="4"/>
        <v>0</v>
      </c>
      <c r="M57" s="46">
        <v>0</v>
      </c>
      <c r="N57" s="49">
        <f t="shared" si="5"/>
        <v>0</v>
      </c>
      <c r="O57" s="46">
        <v>0</v>
      </c>
      <c r="P57" s="49">
        <f t="shared" si="6"/>
        <v>0</v>
      </c>
      <c r="Q57" s="46">
        <v>0</v>
      </c>
      <c r="R57" s="49">
        <f t="shared" si="7"/>
        <v>0</v>
      </c>
      <c r="S57" s="46">
        <v>0</v>
      </c>
      <c r="T57" s="49">
        <f t="shared" si="8"/>
        <v>0</v>
      </c>
      <c r="U57" s="46">
        <v>0</v>
      </c>
      <c r="V57" s="49">
        <f t="shared" si="9"/>
        <v>0</v>
      </c>
      <c r="W57" s="46">
        <v>36</v>
      </c>
      <c r="X57" s="49">
        <f t="shared" si="10"/>
        <v>7187.94</v>
      </c>
      <c r="Y57" s="46">
        <v>0</v>
      </c>
      <c r="Z57" s="49">
        <f t="shared" si="11"/>
        <v>0</v>
      </c>
      <c r="AA57" s="46"/>
      <c r="AB57" s="49"/>
      <c r="AC57" s="46"/>
      <c r="AD57" s="49"/>
      <c r="AE57" s="29"/>
    </row>
    <row r="58" spans="1:31" ht="30" x14ac:dyDescent="0.25">
      <c r="A58" s="28">
        <v>50</v>
      </c>
      <c r="B58" s="44" t="s">
        <v>40</v>
      </c>
      <c r="C58" s="45">
        <v>50</v>
      </c>
      <c r="D58" s="45">
        <v>258910</v>
      </c>
      <c r="E58" s="46">
        <f t="shared" si="0"/>
        <v>55</v>
      </c>
      <c r="F58" s="54">
        <f t="shared" si="1"/>
        <v>14240.050000000001</v>
      </c>
      <c r="G58" s="46">
        <v>17</v>
      </c>
      <c r="H58" s="49">
        <f t="shared" si="2"/>
        <v>4401.47</v>
      </c>
      <c r="I58" s="46">
        <v>27</v>
      </c>
      <c r="J58" s="49">
        <f t="shared" si="3"/>
        <v>6990.57</v>
      </c>
      <c r="K58" s="46">
        <v>0</v>
      </c>
      <c r="L58" s="49">
        <f t="shared" si="4"/>
        <v>0</v>
      </c>
      <c r="M58" s="46">
        <v>0</v>
      </c>
      <c r="N58" s="49">
        <f t="shared" si="5"/>
        <v>0</v>
      </c>
      <c r="O58" s="46">
        <v>0</v>
      </c>
      <c r="P58" s="49">
        <f t="shared" si="6"/>
        <v>0</v>
      </c>
      <c r="Q58" s="46">
        <v>0</v>
      </c>
      <c r="R58" s="49">
        <f t="shared" si="7"/>
        <v>0</v>
      </c>
      <c r="S58" s="46">
        <v>0</v>
      </c>
      <c r="T58" s="49">
        <f t="shared" si="8"/>
        <v>0</v>
      </c>
      <c r="U58" s="46">
        <v>0</v>
      </c>
      <c r="V58" s="49">
        <f t="shared" si="9"/>
        <v>0</v>
      </c>
      <c r="W58" s="46">
        <v>11</v>
      </c>
      <c r="X58" s="49">
        <f t="shared" si="10"/>
        <v>2848.01</v>
      </c>
      <c r="Y58" s="46">
        <v>0</v>
      </c>
      <c r="Z58" s="49">
        <f t="shared" si="11"/>
        <v>0</v>
      </c>
      <c r="AA58" s="46"/>
      <c r="AB58" s="49"/>
      <c r="AC58" s="46"/>
      <c r="AD58" s="49"/>
      <c r="AE58" s="29"/>
    </row>
    <row r="59" spans="1:31" ht="30" x14ac:dyDescent="0.25">
      <c r="A59" s="28">
        <v>51</v>
      </c>
      <c r="B59" s="44" t="s">
        <v>40</v>
      </c>
      <c r="C59" s="45">
        <v>51</v>
      </c>
      <c r="D59" s="45">
        <v>286819</v>
      </c>
      <c r="E59" s="46">
        <f t="shared" si="0"/>
        <v>223</v>
      </c>
      <c r="F59" s="54">
        <f t="shared" si="1"/>
        <v>63960.637000000002</v>
      </c>
      <c r="G59" s="46">
        <v>92</v>
      </c>
      <c r="H59" s="49">
        <f t="shared" si="2"/>
        <v>26387.348000000002</v>
      </c>
      <c r="I59" s="46">
        <v>131</v>
      </c>
      <c r="J59" s="49">
        <f t="shared" si="3"/>
        <v>37573.288999999997</v>
      </c>
      <c r="K59" s="46">
        <v>0</v>
      </c>
      <c r="L59" s="49">
        <f t="shared" si="4"/>
        <v>0</v>
      </c>
      <c r="M59" s="46">
        <v>0</v>
      </c>
      <c r="N59" s="49">
        <f t="shared" si="5"/>
        <v>0</v>
      </c>
      <c r="O59" s="46">
        <v>0</v>
      </c>
      <c r="P59" s="49">
        <f t="shared" si="6"/>
        <v>0</v>
      </c>
      <c r="Q59" s="46">
        <v>0</v>
      </c>
      <c r="R59" s="49">
        <f t="shared" si="7"/>
        <v>0</v>
      </c>
      <c r="S59" s="46">
        <v>0</v>
      </c>
      <c r="T59" s="49">
        <f t="shared" si="8"/>
        <v>0</v>
      </c>
      <c r="U59" s="46">
        <v>0</v>
      </c>
      <c r="V59" s="49">
        <f t="shared" si="9"/>
        <v>0</v>
      </c>
      <c r="W59" s="46">
        <v>0</v>
      </c>
      <c r="X59" s="49">
        <f t="shared" si="10"/>
        <v>0</v>
      </c>
      <c r="Y59" s="46">
        <v>0</v>
      </c>
      <c r="Z59" s="49">
        <f t="shared" si="11"/>
        <v>0</v>
      </c>
      <c r="AA59" s="46"/>
      <c r="AB59" s="49"/>
      <c r="AC59" s="46"/>
      <c r="AD59" s="49"/>
      <c r="AE59" s="29"/>
    </row>
    <row r="60" spans="1:31" ht="30" x14ac:dyDescent="0.25">
      <c r="A60" s="28">
        <v>52</v>
      </c>
      <c r="B60" s="44" t="s">
        <v>40</v>
      </c>
      <c r="C60" s="45">
        <v>52</v>
      </c>
      <c r="D60" s="45">
        <v>328828</v>
      </c>
      <c r="E60" s="46">
        <f t="shared" si="0"/>
        <v>63</v>
      </c>
      <c r="F60" s="54">
        <f t="shared" si="1"/>
        <v>20716.164000000001</v>
      </c>
      <c r="G60" s="46">
        <v>1</v>
      </c>
      <c r="H60" s="49">
        <f t="shared" si="2"/>
        <v>328.82799999999997</v>
      </c>
      <c r="I60" s="46">
        <v>62</v>
      </c>
      <c r="J60" s="49">
        <f t="shared" si="3"/>
        <v>20387.335999999999</v>
      </c>
      <c r="K60" s="46">
        <v>0</v>
      </c>
      <c r="L60" s="49">
        <f t="shared" si="4"/>
        <v>0</v>
      </c>
      <c r="M60" s="46">
        <v>0</v>
      </c>
      <c r="N60" s="49">
        <f t="shared" si="5"/>
        <v>0</v>
      </c>
      <c r="O60" s="46">
        <v>0</v>
      </c>
      <c r="P60" s="49">
        <f t="shared" si="6"/>
        <v>0</v>
      </c>
      <c r="Q60" s="46">
        <v>0</v>
      </c>
      <c r="R60" s="49">
        <f t="shared" si="7"/>
        <v>0</v>
      </c>
      <c r="S60" s="46">
        <v>0</v>
      </c>
      <c r="T60" s="49">
        <f t="shared" si="8"/>
        <v>0</v>
      </c>
      <c r="U60" s="46">
        <v>0</v>
      </c>
      <c r="V60" s="49">
        <f t="shared" si="9"/>
        <v>0</v>
      </c>
      <c r="W60" s="46">
        <v>0</v>
      </c>
      <c r="X60" s="49">
        <f t="shared" si="10"/>
        <v>0</v>
      </c>
      <c r="Y60" s="46">
        <v>0</v>
      </c>
      <c r="Z60" s="49">
        <f t="shared" si="11"/>
        <v>0</v>
      </c>
      <c r="AA60" s="46"/>
      <c r="AB60" s="49"/>
      <c r="AC60" s="46"/>
      <c r="AD60" s="49"/>
      <c r="AE60" s="29"/>
    </row>
    <row r="61" spans="1:31" ht="30" x14ac:dyDescent="0.25">
      <c r="A61" s="28">
        <v>53</v>
      </c>
      <c r="B61" s="44" t="s">
        <v>40</v>
      </c>
      <c r="C61" s="45">
        <v>53</v>
      </c>
      <c r="D61" s="45">
        <v>181744</v>
      </c>
      <c r="E61" s="46">
        <f t="shared" si="0"/>
        <v>93</v>
      </c>
      <c r="F61" s="54">
        <f t="shared" si="1"/>
        <v>16902.192000000003</v>
      </c>
      <c r="G61" s="46">
        <v>43</v>
      </c>
      <c r="H61" s="49">
        <f t="shared" si="2"/>
        <v>7814.9920000000002</v>
      </c>
      <c r="I61" s="46">
        <v>50</v>
      </c>
      <c r="J61" s="49">
        <f t="shared" si="3"/>
        <v>9087.2000000000007</v>
      </c>
      <c r="K61" s="46">
        <v>0</v>
      </c>
      <c r="L61" s="49">
        <f t="shared" si="4"/>
        <v>0</v>
      </c>
      <c r="M61" s="46">
        <v>0</v>
      </c>
      <c r="N61" s="49">
        <f t="shared" si="5"/>
        <v>0</v>
      </c>
      <c r="O61" s="46">
        <v>0</v>
      </c>
      <c r="P61" s="49">
        <f t="shared" si="6"/>
        <v>0</v>
      </c>
      <c r="Q61" s="46">
        <v>0</v>
      </c>
      <c r="R61" s="49">
        <f t="shared" si="7"/>
        <v>0</v>
      </c>
      <c r="S61" s="46">
        <v>0</v>
      </c>
      <c r="T61" s="49">
        <f t="shared" si="8"/>
        <v>0</v>
      </c>
      <c r="U61" s="46">
        <v>0</v>
      </c>
      <c r="V61" s="49">
        <f t="shared" si="9"/>
        <v>0</v>
      </c>
      <c r="W61" s="46">
        <v>0</v>
      </c>
      <c r="X61" s="49">
        <f t="shared" si="10"/>
        <v>0</v>
      </c>
      <c r="Y61" s="46">
        <v>0</v>
      </c>
      <c r="Z61" s="49">
        <f t="shared" si="11"/>
        <v>0</v>
      </c>
      <c r="AA61" s="46"/>
      <c r="AB61" s="49"/>
      <c r="AC61" s="46"/>
      <c r="AD61" s="49"/>
      <c r="AE61" s="29"/>
    </row>
    <row r="62" spans="1:31" ht="30" x14ac:dyDescent="0.25">
      <c r="A62" s="28">
        <v>54</v>
      </c>
      <c r="B62" s="44" t="s">
        <v>40</v>
      </c>
      <c r="C62" s="45">
        <v>54</v>
      </c>
      <c r="D62" s="45">
        <v>337864</v>
      </c>
      <c r="E62" s="46">
        <f t="shared" si="0"/>
        <v>33</v>
      </c>
      <c r="F62" s="54">
        <f t="shared" si="1"/>
        <v>11149.511999999999</v>
      </c>
      <c r="G62" s="46">
        <v>1</v>
      </c>
      <c r="H62" s="49">
        <f t="shared" si="2"/>
        <v>337.86399999999998</v>
      </c>
      <c r="I62" s="46">
        <v>32</v>
      </c>
      <c r="J62" s="49">
        <f t="shared" si="3"/>
        <v>10811.647999999999</v>
      </c>
      <c r="K62" s="46">
        <v>0</v>
      </c>
      <c r="L62" s="49">
        <f t="shared" si="4"/>
        <v>0</v>
      </c>
      <c r="M62" s="46">
        <v>0</v>
      </c>
      <c r="N62" s="49">
        <f t="shared" si="5"/>
        <v>0</v>
      </c>
      <c r="O62" s="46">
        <v>0</v>
      </c>
      <c r="P62" s="49">
        <f t="shared" si="6"/>
        <v>0</v>
      </c>
      <c r="Q62" s="46">
        <v>0</v>
      </c>
      <c r="R62" s="49">
        <f t="shared" si="7"/>
        <v>0</v>
      </c>
      <c r="S62" s="46">
        <v>0</v>
      </c>
      <c r="T62" s="49">
        <f t="shared" si="8"/>
        <v>0</v>
      </c>
      <c r="U62" s="46">
        <v>0</v>
      </c>
      <c r="V62" s="49">
        <f t="shared" si="9"/>
        <v>0</v>
      </c>
      <c r="W62" s="46">
        <v>0</v>
      </c>
      <c r="X62" s="49">
        <f t="shared" si="10"/>
        <v>0</v>
      </c>
      <c r="Y62" s="46">
        <v>0</v>
      </c>
      <c r="Z62" s="49">
        <f t="shared" si="11"/>
        <v>0</v>
      </c>
      <c r="AA62" s="46"/>
      <c r="AB62" s="49"/>
      <c r="AC62" s="46"/>
      <c r="AD62" s="49"/>
      <c r="AE62" s="29"/>
    </row>
    <row r="63" spans="1:31" ht="30" x14ac:dyDescent="0.25">
      <c r="A63" s="28">
        <v>55</v>
      </c>
      <c r="B63" s="44" t="s">
        <v>40</v>
      </c>
      <c r="C63" s="45">
        <v>55</v>
      </c>
      <c r="D63" s="45">
        <v>277761</v>
      </c>
      <c r="E63" s="46">
        <f t="shared" si="0"/>
        <v>189</v>
      </c>
      <c r="F63" s="54">
        <f t="shared" si="1"/>
        <v>52496.828999999998</v>
      </c>
      <c r="G63" s="46">
        <v>105</v>
      </c>
      <c r="H63" s="49">
        <f t="shared" si="2"/>
        <v>29164.904999999999</v>
      </c>
      <c r="I63" s="46">
        <v>77</v>
      </c>
      <c r="J63" s="49">
        <f t="shared" si="3"/>
        <v>21387.597000000002</v>
      </c>
      <c r="K63" s="46">
        <v>0</v>
      </c>
      <c r="L63" s="49">
        <f t="shared" si="4"/>
        <v>0</v>
      </c>
      <c r="M63" s="46">
        <v>0</v>
      </c>
      <c r="N63" s="49">
        <f t="shared" si="5"/>
        <v>0</v>
      </c>
      <c r="O63" s="46">
        <v>0</v>
      </c>
      <c r="P63" s="49">
        <f t="shared" si="6"/>
        <v>0</v>
      </c>
      <c r="Q63" s="46">
        <v>0</v>
      </c>
      <c r="R63" s="49">
        <f t="shared" si="7"/>
        <v>0</v>
      </c>
      <c r="S63" s="46">
        <v>0</v>
      </c>
      <c r="T63" s="49">
        <f t="shared" si="8"/>
        <v>0</v>
      </c>
      <c r="U63" s="46">
        <v>0</v>
      </c>
      <c r="V63" s="49">
        <f t="shared" si="9"/>
        <v>0</v>
      </c>
      <c r="W63" s="46">
        <v>7</v>
      </c>
      <c r="X63" s="49">
        <f t="shared" si="10"/>
        <v>1944.327</v>
      </c>
      <c r="Y63" s="46">
        <v>0</v>
      </c>
      <c r="Z63" s="49">
        <f t="shared" si="11"/>
        <v>0</v>
      </c>
      <c r="AA63" s="46"/>
      <c r="AB63" s="49"/>
      <c r="AC63" s="46"/>
      <c r="AD63" s="49"/>
      <c r="AE63" s="29"/>
    </row>
    <row r="64" spans="1:31" ht="30" x14ac:dyDescent="0.25">
      <c r="A64" s="28">
        <v>56</v>
      </c>
      <c r="B64" s="44" t="s">
        <v>40</v>
      </c>
      <c r="C64" s="45">
        <v>56</v>
      </c>
      <c r="D64" s="45">
        <v>862083</v>
      </c>
      <c r="E64" s="46">
        <f t="shared" si="0"/>
        <v>0</v>
      </c>
      <c r="F64" s="54">
        <f t="shared" si="1"/>
        <v>0</v>
      </c>
      <c r="G64" s="46">
        <v>0</v>
      </c>
      <c r="H64" s="49">
        <f t="shared" si="2"/>
        <v>0</v>
      </c>
      <c r="I64" s="46">
        <v>0</v>
      </c>
      <c r="J64" s="49">
        <f t="shared" si="3"/>
        <v>0</v>
      </c>
      <c r="K64" s="46">
        <v>0</v>
      </c>
      <c r="L64" s="49">
        <f t="shared" si="4"/>
        <v>0</v>
      </c>
      <c r="M64" s="46">
        <v>0</v>
      </c>
      <c r="N64" s="49">
        <f t="shared" si="5"/>
        <v>0</v>
      </c>
      <c r="O64" s="46">
        <v>0</v>
      </c>
      <c r="P64" s="49">
        <f t="shared" si="6"/>
        <v>0</v>
      </c>
      <c r="Q64" s="46">
        <v>0</v>
      </c>
      <c r="R64" s="49">
        <f t="shared" si="7"/>
        <v>0</v>
      </c>
      <c r="S64" s="46">
        <v>0</v>
      </c>
      <c r="T64" s="49">
        <f t="shared" si="8"/>
        <v>0</v>
      </c>
      <c r="U64" s="46">
        <v>0</v>
      </c>
      <c r="V64" s="49">
        <f t="shared" si="9"/>
        <v>0</v>
      </c>
      <c r="W64" s="46">
        <v>0</v>
      </c>
      <c r="X64" s="49">
        <f t="shared" si="10"/>
        <v>0</v>
      </c>
      <c r="Y64" s="46">
        <v>0</v>
      </c>
      <c r="Z64" s="49">
        <f t="shared" si="11"/>
        <v>0</v>
      </c>
      <c r="AA64" s="46"/>
      <c r="AB64" s="49"/>
      <c r="AC64" s="46"/>
      <c r="AD64" s="49"/>
      <c r="AE64" s="29"/>
    </row>
    <row r="65" spans="1:31" ht="30" x14ac:dyDescent="0.25">
      <c r="A65" s="28">
        <v>57</v>
      </c>
      <c r="B65" s="44" t="s">
        <v>40</v>
      </c>
      <c r="C65" s="45">
        <v>57</v>
      </c>
      <c r="D65" s="45">
        <v>489587</v>
      </c>
      <c r="E65" s="46">
        <f t="shared" si="0"/>
        <v>0</v>
      </c>
      <c r="F65" s="54">
        <f t="shared" si="1"/>
        <v>0</v>
      </c>
      <c r="G65" s="46">
        <v>0</v>
      </c>
      <c r="H65" s="49">
        <f t="shared" si="2"/>
        <v>0</v>
      </c>
      <c r="I65" s="46">
        <v>0</v>
      </c>
      <c r="J65" s="49">
        <f t="shared" si="3"/>
        <v>0</v>
      </c>
      <c r="K65" s="46">
        <v>0</v>
      </c>
      <c r="L65" s="49">
        <f t="shared" si="4"/>
        <v>0</v>
      </c>
      <c r="M65" s="46">
        <v>0</v>
      </c>
      <c r="N65" s="49">
        <f t="shared" si="5"/>
        <v>0</v>
      </c>
      <c r="O65" s="46">
        <v>0</v>
      </c>
      <c r="P65" s="49">
        <f t="shared" si="6"/>
        <v>0</v>
      </c>
      <c r="Q65" s="46">
        <v>0</v>
      </c>
      <c r="R65" s="49">
        <f t="shared" si="7"/>
        <v>0</v>
      </c>
      <c r="S65" s="46">
        <v>0</v>
      </c>
      <c r="T65" s="49">
        <f t="shared" si="8"/>
        <v>0</v>
      </c>
      <c r="U65" s="46">
        <v>0</v>
      </c>
      <c r="V65" s="49">
        <f t="shared" si="9"/>
        <v>0</v>
      </c>
      <c r="W65" s="46">
        <v>0</v>
      </c>
      <c r="X65" s="49">
        <f t="shared" si="10"/>
        <v>0</v>
      </c>
      <c r="Y65" s="46">
        <v>0</v>
      </c>
      <c r="Z65" s="49">
        <f t="shared" si="11"/>
        <v>0</v>
      </c>
      <c r="AA65" s="46"/>
      <c r="AB65" s="49"/>
      <c r="AC65" s="46"/>
      <c r="AD65" s="49"/>
      <c r="AE65" s="29"/>
    </row>
    <row r="66" spans="1:31" ht="30" x14ac:dyDescent="0.25">
      <c r="A66" s="28">
        <v>58</v>
      </c>
      <c r="B66" s="44" t="s">
        <v>40</v>
      </c>
      <c r="C66" s="45">
        <v>58</v>
      </c>
      <c r="D66" s="45">
        <v>417165</v>
      </c>
      <c r="E66" s="46">
        <f t="shared" si="0"/>
        <v>11</v>
      </c>
      <c r="F66" s="54">
        <f t="shared" si="1"/>
        <v>4588.8149999999996</v>
      </c>
      <c r="G66" s="46">
        <v>0</v>
      </c>
      <c r="H66" s="49">
        <f t="shared" si="2"/>
        <v>0</v>
      </c>
      <c r="I66" s="46">
        <v>11</v>
      </c>
      <c r="J66" s="49">
        <f t="shared" si="3"/>
        <v>4588.8149999999996</v>
      </c>
      <c r="K66" s="46">
        <v>0</v>
      </c>
      <c r="L66" s="49">
        <f t="shared" si="4"/>
        <v>0</v>
      </c>
      <c r="M66" s="46">
        <v>0</v>
      </c>
      <c r="N66" s="49">
        <f t="shared" si="5"/>
        <v>0</v>
      </c>
      <c r="O66" s="46">
        <v>0</v>
      </c>
      <c r="P66" s="49">
        <f t="shared" si="6"/>
        <v>0</v>
      </c>
      <c r="Q66" s="46">
        <v>0</v>
      </c>
      <c r="R66" s="49">
        <f t="shared" si="7"/>
        <v>0</v>
      </c>
      <c r="S66" s="46">
        <v>0</v>
      </c>
      <c r="T66" s="49">
        <f t="shared" si="8"/>
        <v>0</v>
      </c>
      <c r="U66" s="46">
        <v>0</v>
      </c>
      <c r="V66" s="49">
        <f t="shared" si="9"/>
        <v>0</v>
      </c>
      <c r="W66" s="46">
        <v>0</v>
      </c>
      <c r="X66" s="49">
        <f t="shared" si="10"/>
        <v>0</v>
      </c>
      <c r="Y66" s="46">
        <v>0</v>
      </c>
      <c r="Z66" s="49">
        <f t="shared" si="11"/>
        <v>0</v>
      </c>
      <c r="AA66" s="46"/>
      <c r="AB66" s="49"/>
      <c r="AC66" s="46"/>
      <c r="AD66" s="49"/>
      <c r="AE66" s="29"/>
    </row>
    <row r="67" spans="1:31" ht="30" x14ac:dyDescent="0.25">
      <c r="A67" s="28">
        <v>59</v>
      </c>
      <c r="B67" s="44" t="s">
        <v>40</v>
      </c>
      <c r="C67" s="45">
        <v>59</v>
      </c>
      <c r="D67" s="45">
        <v>778020</v>
      </c>
      <c r="E67" s="46">
        <f t="shared" si="0"/>
        <v>0</v>
      </c>
      <c r="F67" s="54">
        <f t="shared" si="1"/>
        <v>0</v>
      </c>
      <c r="G67" s="46">
        <v>0</v>
      </c>
      <c r="H67" s="49">
        <f t="shared" si="2"/>
        <v>0</v>
      </c>
      <c r="I67" s="46">
        <v>0</v>
      </c>
      <c r="J67" s="49">
        <f t="shared" si="3"/>
        <v>0</v>
      </c>
      <c r="K67" s="46">
        <v>0</v>
      </c>
      <c r="L67" s="49">
        <f t="shared" si="4"/>
        <v>0</v>
      </c>
      <c r="M67" s="46">
        <v>0</v>
      </c>
      <c r="N67" s="49">
        <f t="shared" si="5"/>
        <v>0</v>
      </c>
      <c r="O67" s="46">
        <v>0</v>
      </c>
      <c r="P67" s="49">
        <f t="shared" si="6"/>
        <v>0</v>
      </c>
      <c r="Q67" s="46">
        <v>0</v>
      </c>
      <c r="R67" s="49">
        <f t="shared" si="7"/>
        <v>0</v>
      </c>
      <c r="S67" s="46">
        <v>0</v>
      </c>
      <c r="T67" s="49">
        <f t="shared" si="8"/>
        <v>0</v>
      </c>
      <c r="U67" s="46">
        <v>0</v>
      </c>
      <c r="V67" s="49">
        <f t="shared" si="9"/>
        <v>0</v>
      </c>
      <c r="W67" s="46">
        <v>0</v>
      </c>
      <c r="X67" s="49">
        <f t="shared" si="10"/>
        <v>0</v>
      </c>
      <c r="Y67" s="46">
        <v>0</v>
      </c>
      <c r="Z67" s="49">
        <f t="shared" si="11"/>
        <v>0</v>
      </c>
      <c r="AA67" s="46"/>
      <c r="AB67" s="49"/>
      <c r="AC67" s="46"/>
      <c r="AD67" s="49"/>
      <c r="AE67" s="29"/>
    </row>
    <row r="68" spans="1:31" ht="30" x14ac:dyDescent="0.25">
      <c r="A68" s="28">
        <v>60</v>
      </c>
      <c r="B68" s="44" t="s">
        <v>40</v>
      </c>
      <c r="C68" s="45">
        <v>60</v>
      </c>
      <c r="D68" s="45">
        <v>892719</v>
      </c>
      <c r="E68" s="46">
        <f t="shared" si="0"/>
        <v>0</v>
      </c>
      <c r="F68" s="54">
        <f t="shared" si="1"/>
        <v>0</v>
      </c>
      <c r="G68" s="46">
        <v>0</v>
      </c>
      <c r="H68" s="49">
        <f t="shared" si="2"/>
        <v>0</v>
      </c>
      <c r="I68" s="46">
        <v>0</v>
      </c>
      <c r="J68" s="49">
        <f t="shared" si="3"/>
        <v>0</v>
      </c>
      <c r="K68" s="46">
        <v>0</v>
      </c>
      <c r="L68" s="49">
        <f t="shared" si="4"/>
        <v>0</v>
      </c>
      <c r="M68" s="46">
        <v>0</v>
      </c>
      <c r="N68" s="49">
        <f t="shared" si="5"/>
        <v>0</v>
      </c>
      <c r="O68" s="46">
        <v>0</v>
      </c>
      <c r="P68" s="49">
        <f t="shared" si="6"/>
        <v>0</v>
      </c>
      <c r="Q68" s="46">
        <v>0</v>
      </c>
      <c r="R68" s="49">
        <f t="shared" si="7"/>
        <v>0</v>
      </c>
      <c r="S68" s="46">
        <v>0</v>
      </c>
      <c r="T68" s="49">
        <f t="shared" si="8"/>
        <v>0</v>
      </c>
      <c r="U68" s="46">
        <v>0</v>
      </c>
      <c r="V68" s="49">
        <f t="shared" si="9"/>
        <v>0</v>
      </c>
      <c r="W68" s="46">
        <v>0</v>
      </c>
      <c r="X68" s="49">
        <f t="shared" si="10"/>
        <v>0</v>
      </c>
      <c r="Y68" s="46">
        <v>0</v>
      </c>
      <c r="Z68" s="49">
        <f t="shared" si="11"/>
        <v>0</v>
      </c>
      <c r="AA68" s="46"/>
      <c r="AB68" s="49"/>
      <c r="AC68" s="46"/>
      <c r="AD68" s="49"/>
      <c r="AE68" s="29"/>
    </row>
    <row r="69" spans="1:31" ht="30" x14ac:dyDescent="0.25">
      <c r="A69" s="28">
        <v>61</v>
      </c>
      <c r="B69" s="44" t="s">
        <v>40</v>
      </c>
      <c r="C69" s="45">
        <v>61</v>
      </c>
      <c r="D69" s="45">
        <v>710393</v>
      </c>
      <c r="E69" s="46">
        <f t="shared" si="0"/>
        <v>262</v>
      </c>
      <c r="F69" s="54">
        <f t="shared" si="1"/>
        <v>186122.96600000001</v>
      </c>
      <c r="G69" s="46">
        <v>17</v>
      </c>
      <c r="H69" s="49">
        <f t="shared" si="2"/>
        <v>12076.681</v>
      </c>
      <c r="I69" s="46">
        <v>245</v>
      </c>
      <c r="J69" s="49">
        <f t="shared" si="3"/>
        <v>174046.285</v>
      </c>
      <c r="K69" s="46">
        <v>0</v>
      </c>
      <c r="L69" s="49">
        <f t="shared" si="4"/>
        <v>0</v>
      </c>
      <c r="M69" s="46">
        <v>0</v>
      </c>
      <c r="N69" s="49">
        <f t="shared" si="5"/>
        <v>0</v>
      </c>
      <c r="O69" s="46">
        <v>0</v>
      </c>
      <c r="P69" s="49">
        <f t="shared" si="6"/>
        <v>0</v>
      </c>
      <c r="Q69" s="46">
        <v>0</v>
      </c>
      <c r="R69" s="49">
        <f t="shared" si="7"/>
        <v>0</v>
      </c>
      <c r="S69" s="46">
        <v>0</v>
      </c>
      <c r="T69" s="49">
        <f t="shared" si="8"/>
        <v>0</v>
      </c>
      <c r="U69" s="46">
        <v>0</v>
      </c>
      <c r="V69" s="49">
        <f t="shared" si="9"/>
        <v>0</v>
      </c>
      <c r="W69" s="46">
        <v>0</v>
      </c>
      <c r="X69" s="49">
        <f t="shared" si="10"/>
        <v>0</v>
      </c>
      <c r="Y69" s="46">
        <v>0</v>
      </c>
      <c r="Z69" s="49">
        <f t="shared" si="11"/>
        <v>0</v>
      </c>
      <c r="AA69" s="46"/>
      <c r="AB69" s="49"/>
      <c r="AC69" s="46"/>
      <c r="AD69" s="49"/>
      <c r="AE69" s="29"/>
    </row>
    <row r="70" spans="1:31" ht="30" x14ac:dyDescent="0.25">
      <c r="A70" s="28">
        <v>62</v>
      </c>
      <c r="B70" s="44" t="s">
        <v>40</v>
      </c>
      <c r="C70" s="45">
        <v>62</v>
      </c>
      <c r="D70" s="45">
        <v>391292</v>
      </c>
      <c r="E70" s="46">
        <f t="shared" si="0"/>
        <v>0</v>
      </c>
      <c r="F70" s="54">
        <f t="shared" si="1"/>
        <v>0</v>
      </c>
      <c r="G70" s="46">
        <v>0</v>
      </c>
      <c r="H70" s="49">
        <f t="shared" si="2"/>
        <v>0</v>
      </c>
      <c r="I70" s="46">
        <v>0</v>
      </c>
      <c r="J70" s="49">
        <f t="shared" si="3"/>
        <v>0</v>
      </c>
      <c r="K70" s="46">
        <v>0</v>
      </c>
      <c r="L70" s="49">
        <f t="shared" si="4"/>
        <v>0</v>
      </c>
      <c r="M70" s="46">
        <v>0</v>
      </c>
      <c r="N70" s="49">
        <f t="shared" si="5"/>
        <v>0</v>
      </c>
      <c r="O70" s="46">
        <v>0</v>
      </c>
      <c r="P70" s="49">
        <f t="shared" si="6"/>
        <v>0</v>
      </c>
      <c r="Q70" s="46">
        <v>0</v>
      </c>
      <c r="R70" s="49">
        <f t="shared" si="7"/>
        <v>0</v>
      </c>
      <c r="S70" s="46">
        <v>0</v>
      </c>
      <c r="T70" s="49">
        <f t="shared" si="8"/>
        <v>0</v>
      </c>
      <c r="U70" s="46">
        <v>0</v>
      </c>
      <c r="V70" s="49">
        <f t="shared" si="9"/>
        <v>0</v>
      </c>
      <c r="W70" s="46">
        <v>0</v>
      </c>
      <c r="X70" s="49">
        <f t="shared" si="10"/>
        <v>0</v>
      </c>
      <c r="Y70" s="46">
        <v>0</v>
      </c>
      <c r="Z70" s="49">
        <f t="shared" si="11"/>
        <v>0</v>
      </c>
      <c r="AA70" s="46"/>
      <c r="AB70" s="49"/>
      <c r="AC70" s="46"/>
      <c r="AD70" s="49"/>
      <c r="AE70" s="29"/>
    </row>
    <row r="71" spans="1:31" ht="30" x14ac:dyDescent="0.25">
      <c r="A71" s="28">
        <v>63</v>
      </c>
      <c r="B71" s="44" t="s">
        <v>40</v>
      </c>
      <c r="C71" s="45">
        <v>63</v>
      </c>
      <c r="D71" s="45">
        <v>1798375</v>
      </c>
      <c r="E71" s="46">
        <f t="shared" si="0"/>
        <v>0</v>
      </c>
      <c r="F71" s="54">
        <f t="shared" si="1"/>
        <v>0</v>
      </c>
      <c r="G71" s="46">
        <v>0</v>
      </c>
      <c r="H71" s="49">
        <f t="shared" si="2"/>
        <v>0</v>
      </c>
      <c r="I71" s="46">
        <v>0</v>
      </c>
      <c r="J71" s="49">
        <f t="shared" si="3"/>
        <v>0</v>
      </c>
      <c r="K71" s="46">
        <v>0</v>
      </c>
      <c r="L71" s="49">
        <f t="shared" si="4"/>
        <v>0</v>
      </c>
      <c r="M71" s="46">
        <v>0</v>
      </c>
      <c r="N71" s="49">
        <f t="shared" si="5"/>
        <v>0</v>
      </c>
      <c r="O71" s="46">
        <v>0</v>
      </c>
      <c r="P71" s="49">
        <f t="shared" si="6"/>
        <v>0</v>
      </c>
      <c r="Q71" s="46">
        <v>0</v>
      </c>
      <c r="R71" s="49">
        <f t="shared" si="7"/>
        <v>0</v>
      </c>
      <c r="S71" s="46">
        <v>0</v>
      </c>
      <c r="T71" s="49">
        <f t="shared" si="8"/>
        <v>0</v>
      </c>
      <c r="U71" s="46">
        <v>0</v>
      </c>
      <c r="V71" s="49">
        <f t="shared" si="9"/>
        <v>0</v>
      </c>
      <c r="W71" s="46">
        <v>0</v>
      </c>
      <c r="X71" s="49">
        <f t="shared" si="10"/>
        <v>0</v>
      </c>
      <c r="Y71" s="46">
        <v>0</v>
      </c>
      <c r="Z71" s="49">
        <f t="shared" si="11"/>
        <v>0</v>
      </c>
      <c r="AA71" s="46"/>
      <c r="AB71" s="49"/>
      <c r="AC71" s="46"/>
      <c r="AD71" s="49"/>
      <c r="AE71" s="29"/>
    </row>
    <row r="72" spans="1:31" ht="30" x14ac:dyDescent="0.25">
      <c r="A72" s="28">
        <v>64</v>
      </c>
      <c r="B72" s="44" t="s">
        <v>40</v>
      </c>
      <c r="C72" s="45">
        <v>64</v>
      </c>
      <c r="D72" s="45">
        <v>1702925</v>
      </c>
      <c r="E72" s="46">
        <f t="shared" si="0"/>
        <v>109</v>
      </c>
      <c r="F72" s="54">
        <f t="shared" si="1"/>
        <v>185618.82500000001</v>
      </c>
      <c r="G72" s="46">
        <v>88</v>
      </c>
      <c r="H72" s="49">
        <f t="shared" si="2"/>
        <v>149857.4</v>
      </c>
      <c r="I72" s="46">
        <v>0</v>
      </c>
      <c r="J72" s="49">
        <f t="shared" si="3"/>
        <v>0</v>
      </c>
      <c r="K72" s="46">
        <v>0</v>
      </c>
      <c r="L72" s="49">
        <f t="shared" si="4"/>
        <v>0</v>
      </c>
      <c r="M72" s="46">
        <v>0</v>
      </c>
      <c r="N72" s="49">
        <f t="shared" si="5"/>
        <v>0</v>
      </c>
      <c r="O72" s="46">
        <v>0</v>
      </c>
      <c r="P72" s="49">
        <f t="shared" si="6"/>
        <v>0</v>
      </c>
      <c r="Q72" s="46">
        <v>0</v>
      </c>
      <c r="R72" s="49">
        <f t="shared" si="7"/>
        <v>0</v>
      </c>
      <c r="S72" s="46">
        <v>0</v>
      </c>
      <c r="T72" s="49">
        <f t="shared" si="8"/>
        <v>0</v>
      </c>
      <c r="U72" s="46">
        <v>0</v>
      </c>
      <c r="V72" s="49">
        <f t="shared" si="9"/>
        <v>0</v>
      </c>
      <c r="W72" s="46">
        <v>21</v>
      </c>
      <c r="X72" s="49">
        <f t="shared" si="10"/>
        <v>35761.425000000003</v>
      </c>
      <c r="Y72" s="46">
        <v>0</v>
      </c>
      <c r="Z72" s="49">
        <f t="shared" si="11"/>
        <v>0</v>
      </c>
      <c r="AA72" s="46"/>
      <c r="AB72" s="49"/>
      <c r="AC72" s="46"/>
      <c r="AD72" s="49"/>
      <c r="AE72" s="29"/>
    </row>
    <row r="73" spans="1:31" ht="30" x14ac:dyDescent="0.25">
      <c r="A73" s="28">
        <v>65</v>
      </c>
      <c r="B73" s="44" t="s">
        <v>40</v>
      </c>
      <c r="C73" s="45">
        <v>65</v>
      </c>
      <c r="D73" s="45">
        <v>306509</v>
      </c>
      <c r="E73" s="46">
        <f t="shared" si="0"/>
        <v>77</v>
      </c>
      <c r="F73" s="54">
        <f t="shared" si="1"/>
        <v>23601.192999999999</v>
      </c>
      <c r="G73" s="46">
        <v>41</v>
      </c>
      <c r="H73" s="49">
        <f t="shared" si="2"/>
        <v>12566.869000000001</v>
      </c>
      <c r="I73" s="46">
        <v>35</v>
      </c>
      <c r="J73" s="49">
        <f t="shared" si="3"/>
        <v>10727.815000000001</v>
      </c>
      <c r="K73" s="46">
        <v>0</v>
      </c>
      <c r="L73" s="49">
        <f t="shared" si="4"/>
        <v>0</v>
      </c>
      <c r="M73" s="46">
        <v>0</v>
      </c>
      <c r="N73" s="49">
        <f t="shared" si="5"/>
        <v>0</v>
      </c>
      <c r="O73" s="46">
        <v>0</v>
      </c>
      <c r="P73" s="49">
        <f t="shared" si="6"/>
        <v>0</v>
      </c>
      <c r="Q73" s="46">
        <v>0</v>
      </c>
      <c r="R73" s="49">
        <f t="shared" si="7"/>
        <v>0</v>
      </c>
      <c r="S73" s="46">
        <v>0</v>
      </c>
      <c r="T73" s="49">
        <f t="shared" si="8"/>
        <v>0</v>
      </c>
      <c r="U73" s="46">
        <v>0</v>
      </c>
      <c r="V73" s="49">
        <f t="shared" si="9"/>
        <v>0</v>
      </c>
      <c r="W73" s="46">
        <v>1</v>
      </c>
      <c r="X73" s="49">
        <f t="shared" si="10"/>
        <v>306.50900000000001</v>
      </c>
      <c r="Y73" s="46">
        <v>0</v>
      </c>
      <c r="Z73" s="49">
        <f t="shared" si="11"/>
        <v>0</v>
      </c>
      <c r="AA73" s="46"/>
      <c r="AB73" s="49"/>
      <c r="AC73" s="46"/>
      <c r="AD73" s="49"/>
      <c r="AE73" s="29"/>
    </row>
    <row r="74" spans="1:31" ht="30" x14ac:dyDescent="0.25">
      <c r="A74" s="28">
        <v>66</v>
      </c>
      <c r="B74" s="44" t="s">
        <v>40</v>
      </c>
      <c r="C74" s="45">
        <v>66</v>
      </c>
      <c r="D74" s="45">
        <v>532230</v>
      </c>
      <c r="E74" s="46">
        <f t="shared" ref="E74:E91" si="12">G74+I74+K74+M74+O74+Q74+S74+U74+W74+Y74+AA74+AC74</f>
        <v>0</v>
      </c>
      <c r="F74" s="54">
        <f t="shared" ref="F74:F91" si="13">H74+J74+L74+N74+P74+R74+T74+V74+X74+Z74+AB74+AD74</f>
        <v>0</v>
      </c>
      <c r="G74" s="46">
        <v>0</v>
      </c>
      <c r="H74" s="49">
        <f t="shared" ref="H74:H91" si="14">G74*$D74/1000</f>
        <v>0</v>
      </c>
      <c r="I74" s="46">
        <v>0</v>
      </c>
      <c r="J74" s="49">
        <f t="shared" ref="J74:J91" si="15">I74*$D74/1000</f>
        <v>0</v>
      </c>
      <c r="K74" s="46">
        <v>0</v>
      </c>
      <c r="L74" s="49">
        <f t="shared" ref="L74:L91" si="16">K74*$D74/1000</f>
        <v>0</v>
      </c>
      <c r="M74" s="46">
        <v>0</v>
      </c>
      <c r="N74" s="49">
        <f t="shared" ref="N74:N91" si="17">M74*$D74/1000</f>
        <v>0</v>
      </c>
      <c r="O74" s="46">
        <v>0</v>
      </c>
      <c r="P74" s="49">
        <f t="shared" ref="P74:P91" si="18">O74*$D74/1000</f>
        <v>0</v>
      </c>
      <c r="Q74" s="46">
        <v>0</v>
      </c>
      <c r="R74" s="49">
        <f t="shared" ref="R74:R91" si="19">Q74*$D74/1000</f>
        <v>0</v>
      </c>
      <c r="S74" s="46">
        <v>0</v>
      </c>
      <c r="T74" s="49">
        <f t="shared" ref="T74:T91" si="20">S74*$D74/1000</f>
        <v>0</v>
      </c>
      <c r="U74" s="46">
        <v>0</v>
      </c>
      <c r="V74" s="49">
        <f t="shared" ref="V74:V91" si="21">U74*$D74/1000</f>
        <v>0</v>
      </c>
      <c r="W74" s="46">
        <v>0</v>
      </c>
      <c r="X74" s="49">
        <f t="shared" ref="X74:X91" si="22">W74*$D74/1000</f>
        <v>0</v>
      </c>
      <c r="Y74" s="46">
        <v>0</v>
      </c>
      <c r="Z74" s="49">
        <f t="shared" ref="Z74:Z91" si="23">Y74*$D74/1000</f>
        <v>0</v>
      </c>
      <c r="AA74" s="46"/>
      <c r="AB74" s="49"/>
      <c r="AC74" s="46"/>
      <c r="AD74" s="49"/>
      <c r="AE74" s="29"/>
    </row>
    <row r="75" spans="1:31" ht="15.75" x14ac:dyDescent="0.25">
      <c r="A75" s="28">
        <v>67</v>
      </c>
      <c r="B75" s="44" t="s">
        <v>31</v>
      </c>
      <c r="C75" s="45">
        <v>67</v>
      </c>
      <c r="D75" s="45">
        <v>187721</v>
      </c>
      <c r="E75" s="46">
        <f t="shared" si="12"/>
        <v>22</v>
      </c>
      <c r="F75" s="54">
        <f t="shared" si="13"/>
        <v>4129.8620000000001</v>
      </c>
      <c r="G75" s="46">
        <v>20</v>
      </c>
      <c r="H75" s="49">
        <f t="shared" si="14"/>
        <v>3754.42</v>
      </c>
      <c r="I75" s="46">
        <v>0</v>
      </c>
      <c r="J75" s="49">
        <f t="shared" si="15"/>
        <v>0</v>
      </c>
      <c r="K75" s="46">
        <v>0</v>
      </c>
      <c r="L75" s="49">
        <f t="shared" si="16"/>
        <v>0</v>
      </c>
      <c r="M75" s="46">
        <v>0</v>
      </c>
      <c r="N75" s="49">
        <f t="shared" si="17"/>
        <v>0</v>
      </c>
      <c r="O75" s="46">
        <v>0</v>
      </c>
      <c r="P75" s="49">
        <f t="shared" si="18"/>
        <v>0</v>
      </c>
      <c r="Q75" s="46">
        <v>0</v>
      </c>
      <c r="R75" s="49">
        <f t="shared" si="19"/>
        <v>0</v>
      </c>
      <c r="S75" s="46">
        <v>2</v>
      </c>
      <c r="T75" s="49">
        <f t="shared" si="20"/>
        <v>375.44200000000001</v>
      </c>
      <c r="U75" s="46">
        <v>0</v>
      </c>
      <c r="V75" s="49">
        <f t="shared" si="21"/>
        <v>0</v>
      </c>
      <c r="W75" s="46">
        <v>0</v>
      </c>
      <c r="X75" s="49">
        <f t="shared" si="22"/>
        <v>0</v>
      </c>
      <c r="Y75" s="46">
        <v>0</v>
      </c>
      <c r="Z75" s="49">
        <f t="shared" si="23"/>
        <v>0</v>
      </c>
      <c r="AA75" s="46"/>
      <c r="AB75" s="49"/>
      <c r="AC75" s="46"/>
      <c r="AD75" s="49"/>
      <c r="AE75" s="29"/>
    </row>
    <row r="76" spans="1:31" ht="15.75" x14ac:dyDescent="0.25">
      <c r="A76" s="28">
        <v>68</v>
      </c>
      <c r="B76" s="44" t="s">
        <v>31</v>
      </c>
      <c r="C76" s="45">
        <v>68</v>
      </c>
      <c r="D76" s="45">
        <v>325958</v>
      </c>
      <c r="E76" s="46">
        <f t="shared" si="12"/>
        <v>0</v>
      </c>
      <c r="F76" s="54">
        <f t="shared" si="13"/>
        <v>0</v>
      </c>
      <c r="G76" s="46">
        <v>0</v>
      </c>
      <c r="H76" s="49">
        <f t="shared" si="14"/>
        <v>0</v>
      </c>
      <c r="I76" s="46">
        <v>0</v>
      </c>
      <c r="J76" s="49">
        <f t="shared" si="15"/>
        <v>0</v>
      </c>
      <c r="K76" s="46">
        <v>0</v>
      </c>
      <c r="L76" s="49">
        <f t="shared" si="16"/>
        <v>0</v>
      </c>
      <c r="M76" s="46">
        <v>0</v>
      </c>
      <c r="N76" s="49">
        <f t="shared" si="17"/>
        <v>0</v>
      </c>
      <c r="O76" s="46">
        <v>0</v>
      </c>
      <c r="P76" s="49">
        <f t="shared" si="18"/>
        <v>0</v>
      </c>
      <c r="Q76" s="46">
        <v>0</v>
      </c>
      <c r="R76" s="49">
        <f t="shared" si="19"/>
        <v>0</v>
      </c>
      <c r="S76" s="46">
        <v>0</v>
      </c>
      <c r="T76" s="49">
        <f t="shared" si="20"/>
        <v>0</v>
      </c>
      <c r="U76" s="46">
        <v>0</v>
      </c>
      <c r="V76" s="49">
        <f t="shared" si="21"/>
        <v>0</v>
      </c>
      <c r="W76" s="46">
        <v>0</v>
      </c>
      <c r="X76" s="49">
        <f t="shared" si="22"/>
        <v>0</v>
      </c>
      <c r="Y76" s="46">
        <v>0</v>
      </c>
      <c r="Z76" s="49">
        <f t="shared" si="23"/>
        <v>0</v>
      </c>
      <c r="AA76" s="46"/>
      <c r="AB76" s="49"/>
      <c r="AC76" s="46"/>
      <c r="AD76" s="49"/>
      <c r="AE76" s="29"/>
    </row>
    <row r="77" spans="1:31" ht="30" x14ac:dyDescent="0.25">
      <c r="A77" s="28">
        <v>69</v>
      </c>
      <c r="B77" s="44" t="s">
        <v>32</v>
      </c>
      <c r="C77" s="45">
        <v>69</v>
      </c>
      <c r="D77" s="45">
        <v>177382</v>
      </c>
      <c r="E77" s="46">
        <f t="shared" si="12"/>
        <v>328</v>
      </c>
      <c r="F77" s="54">
        <f t="shared" si="13"/>
        <v>58181.296000000002</v>
      </c>
      <c r="G77" s="46">
        <v>148</v>
      </c>
      <c r="H77" s="49">
        <f t="shared" si="14"/>
        <v>26252.536</v>
      </c>
      <c r="I77" s="46">
        <v>0</v>
      </c>
      <c r="J77" s="49">
        <f t="shared" si="15"/>
        <v>0</v>
      </c>
      <c r="K77" s="46">
        <v>21</v>
      </c>
      <c r="L77" s="49">
        <f t="shared" si="16"/>
        <v>3725.0219999999999</v>
      </c>
      <c r="M77" s="46">
        <v>130</v>
      </c>
      <c r="N77" s="49">
        <f t="shared" si="17"/>
        <v>23059.66</v>
      </c>
      <c r="O77" s="46">
        <v>0</v>
      </c>
      <c r="P77" s="49">
        <f t="shared" si="18"/>
        <v>0</v>
      </c>
      <c r="Q77" s="46">
        <v>0</v>
      </c>
      <c r="R77" s="49">
        <f t="shared" si="19"/>
        <v>0</v>
      </c>
      <c r="S77" s="46">
        <v>2</v>
      </c>
      <c r="T77" s="49">
        <f t="shared" si="20"/>
        <v>354.76400000000001</v>
      </c>
      <c r="U77" s="46">
        <v>27</v>
      </c>
      <c r="V77" s="49">
        <f t="shared" si="21"/>
        <v>4789.3140000000003</v>
      </c>
      <c r="W77" s="46">
        <v>0</v>
      </c>
      <c r="X77" s="49">
        <f t="shared" si="22"/>
        <v>0</v>
      </c>
      <c r="Y77" s="46">
        <v>0</v>
      </c>
      <c r="Z77" s="49">
        <f t="shared" si="23"/>
        <v>0</v>
      </c>
      <c r="AA77" s="46"/>
      <c r="AB77" s="49"/>
      <c r="AC77" s="46"/>
      <c r="AD77" s="49"/>
      <c r="AE77" s="29"/>
    </row>
    <row r="78" spans="1:31" ht="30" x14ac:dyDescent="0.25">
      <c r="A78" s="28">
        <v>70</v>
      </c>
      <c r="B78" s="44" t="s">
        <v>32</v>
      </c>
      <c r="C78" s="45">
        <v>70</v>
      </c>
      <c r="D78" s="45">
        <v>365995</v>
      </c>
      <c r="E78" s="46">
        <f t="shared" si="12"/>
        <v>77</v>
      </c>
      <c r="F78" s="54">
        <f t="shared" si="13"/>
        <v>28181.614999999998</v>
      </c>
      <c r="G78" s="46">
        <v>24</v>
      </c>
      <c r="H78" s="49">
        <f t="shared" si="14"/>
        <v>8783.8799999999992</v>
      </c>
      <c r="I78" s="46">
        <v>0</v>
      </c>
      <c r="J78" s="49">
        <f t="shared" si="15"/>
        <v>0</v>
      </c>
      <c r="K78" s="46">
        <v>0</v>
      </c>
      <c r="L78" s="49">
        <f t="shared" si="16"/>
        <v>0</v>
      </c>
      <c r="M78" s="46">
        <v>10</v>
      </c>
      <c r="N78" s="49">
        <f t="shared" si="17"/>
        <v>3659.95</v>
      </c>
      <c r="O78" s="46">
        <v>0</v>
      </c>
      <c r="P78" s="49">
        <f t="shared" si="18"/>
        <v>0</v>
      </c>
      <c r="Q78" s="46">
        <v>0</v>
      </c>
      <c r="R78" s="49">
        <f t="shared" si="19"/>
        <v>0</v>
      </c>
      <c r="S78" s="46">
        <v>0</v>
      </c>
      <c r="T78" s="49">
        <f t="shared" si="20"/>
        <v>0</v>
      </c>
      <c r="U78" s="46">
        <v>43</v>
      </c>
      <c r="V78" s="49">
        <f t="shared" si="21"/>
        <v>15737.785</v>
      </c>
      <c r="W78" s="46">
        <v>0</v>
      </c>
      <c r="X78" s="49">
        <f t="shared" si="22"/>
        <v>0</v>
      </c>
      <c r="Y78" s="46">
        <v>0</v>
      </c>
      <c r="Z78" s="49">
        <f t="shared" si="23"/>
        <v>0</v>
      </c>
      <c r="AA78" s="46"/>
      <c r="AB78" s="49"/>
      <c r="AC78" s="46"/>
      <c r="AD78" s="49"/>
      <c r="AE78" s="29"/>
    </row>
    <row r="79" spans="1:31" ht="30" x14ac:dyDescent="0.25">
      <c r="A79" s="28">
        <v>71</v>
      </c>
      <c r="B79" s="44" t="s">
        <v>32</v>
      </c>
      <c r="C79" s="45">
        <v>71</v>
      </c>
      <c r="D79" s="45">
        <v>209028</v>
      </c>
      <c r="E79" s="46">
        <f t="shared" si="12"/>
        <v>235</v>
      </c>
      <c r="F79" s="54">
        <f t="shared" si="13"/>
        <v>49121.58</v>
      </c>
      <c r="G79" s="46">
        <v>70</v>
      </c>
      <c r="H79" s="49">
        <f t="shared" si="14"/>
        <v>14631.96</v>
      </c>
      <c r="I79" s="46">
        <v>0</v>
      </c>
      <c r="J79" s="49">
        <f t="shared" si="15"/>
        <v>0</v>
      </c>
      <c r="K79" s="46">
        <v>0</v>
      </c>
      <c r="L79" s="49">
        <f t="shared" si="16"/>
        <v>0</v>
      </c>
      <c r="M79" s="46">
        <v>165</v>
      </c>
      <c r="N79" s="49">
        <f t="shared" si="17"/>
        <v>34489.620000000003</v>
      </c>
      <c r="O79" s="46">
        <v>0</v>
      </c>
      <c r="P79" s="49">
        <f t="shared" si="18"/>
        <v>0</v>
      </c>
      <c r="Q79" s="46">
        <v>0</v>
      </c>
      <c r="R79" s="49">
        <f t="shared" si="19"/>
        <v>0</v>
      </c>
      <c r="S79" s="46">
        <v>0</v>
      </c>
      <c r="T79" s="49">
        <f t="shared" si="20"/>
        <v>0</v>
      </c>
      <c r="U79" s="46">
        <v>0</v>
      </c>
      <c r="V79" s="49">
        <f t="shared" si="21"/>
        <v>0</v>
      </c>
      <c r="W79" s="46">
        <v>0</v>
      </c>
      <c r="X79" s="49">
        <f t="shared" si="22"/>
        <v>0</v>
      </c>
      <c r="Y79" s="46">
        <v>0</v>
      </c>
      <c r="Z79" s="49">
        <f t="shared" si="23"/>
        <v>0</v>
      </c>
      <c r="AA79" s="46"/>
      <c r="AB79" s="49"/>
      <c r="AC79" s="46"/>
      <c r="AD79" s="49"/>
      <c r="AE79" s="29"/>
    </row>
    <row r="80" spans="1:31" ht="30" x14ac:dyDescent="0.25">
      <c r="A80" s="28">
        <v>72</v>
      </c>
      <c r="B80" s="44" t="s">
        <v>32</v>
      </c>
      <c r="C80" s="45">
        <v>72</v>
      </c>
      <c r="D80" s="45">
        <v>286551</v>
      </c>
      <c r="E80" s="46">
        <f t="shared" si="12"/>
        <v>20</v>
      </c>
      <c r="F80" s="54">
        <f t="shared" si="13"/>
        <v>5731.02</v>
      </c>
      <c r="G80" s="46">
        <v>20</v>
      </c>
      <c r="H80" s="49">
        <f t="shared" si="14"/>
        <v>5731.02</v>
      </c>
      <c r="I80" s="46">
        <v>0</v>
      </c>
      <c r="J80" s="49">
        <f t="shared" si="15"/>
        <v>0</v>
      </c>
      <c r="K80" s="46">
        <v>0</v>
      </c>
      <c r="L80" s="49">
        <f t="shared" si="16"/>
        <v>0</v>
      </c>
      <c r="M80" s="46">
        <v>0</v>
      </c>
      <c r="N80" s="49">
        <f t="shared" si="17"/>
        <v>0</v>
      </c>
      <c r="O80" s="46">
        <v>0</v>
      </c>
      <c r="P80" s="49">
        <f t="shared" si="18"/>
        <v>0</v>
      </c>
      <c r="Q80" s="46">
        <v>0</v>
      </c>
      <c r="R80" s="49">
        <f t="shared" si="19"/>
        <v>0</v>
      </c>
      <c r="S80" s="46">
        <v>0</v>
      </c>
      <c r="T80" s="49">
        <f t="shared" si="20"/>
        <v>0</v>
      </c>
      <c r="U80" s="46">
        <v>0</v>
      </c>
      <c r="V80" s="49">
        <f t="shared" si="21"/>
        <v>0</v>
      </c>
      <c r="W80" s="46">
        <v>0</v>
      </c>
      <c r="X80" s="49">
        <f t="shared" si="22"/>
        <v>0</v>
      </c>
      <c r="Y80" s="46">
        <v>0</v>
      </c>
      <c r="Z80" s="49">
        <f t="shared" si="23"/>
        <v>0</v>
      </c>
      <c r="AA80" s="46"/>
      <c r="AB80" s="49"/>
      <c r="AC80" s="46"/>
      <c r="AD80" s="49"/>
      <c r="AE80" s="29"/>
    </row>
    <row r="81" spans="1:34" ht="30" x14ac:dyDescent="0.25">
      <c r="A81" s="28">
        <v>73</v>
      </c>
      <c r="B81" s="44" t="s">
        <v>32</v>
      </c>
      <c r="C81" s="45">
        <v>73</v>
      </c>
      <c r="D81" s="45">
        <v>438956</v>
      </c>
      <c r="E81" s="46">
        <f t="shared" si="12"/>
        <v>0</v>
      </c>
      <c r="F81" s="54">
        <f t="shared" si="13"/>
        <v>0</v>
      </c>
      <c r="G81" s="46">
        <v>0</v>
      </c>
      <c r="H81" s="49">
        <f t="shared" si="14"/>
        <v>0</v>
      </c>
      <c r="I81" s="46">
        <v>0</v>
      </c>
      <c r="J81" s="49">
        <f t="shared" si="15"/>
        <v>0</v>
      </c>
      <c r="K81" s="46">
        <v>0</v>
      </c>
      <c r="L81" s="49">
        <f t="shared" si="16"/>
        <v>0</v>
      </c>
      <c r="M81" s="46">
        <v>0</v>
      </c>
      <c r="N81" s="49">
        <f t="shared" si="17"/>
        <v>0</v>
      </c>
      <c r="O81" s="46">
        <v>0</v>
      </c>
      <c r="P81" s="49">
        <f t="shared" si="18"/>
        <v>0</v>
      </c>
      <c r="Q81" s="46">
        <v>0</v>
      </c>
      <c r="R81" s="49">
        <f t="shared" si="19"/>
        <v>0</v>
      </c>
      <c r="S81" s="46">
        <v>0</v>
      </c>
      <c r="T81" s="49">
        <f t="shared" si="20"/>
        <v>0</v>
      </c>
      <c r="U81" s="46">
        <v>0</v>
      </c>
      <c r="V81" s="49">
        <f t="shared" si="21"/>
        <v>0</v>
      </c>
      <c r="W81" s="46">
        <v>0</v>
      </c>
      <c r="X81" s="49">
        <f t="shared" si="22"/>
        <v>0</v>
      </c>
      <c r="Y81" s="46">
        <v>0</v>
      </c>
      <c r="Z81" s="49">
        <f t="shared" si="23"/>
        <v>0</v>
      </c>
      <c r="AA81" s="46"/>
      <c r="AB81" s="49"/>
      <c r="AC81" s="46"/>
      <c r="AD81" s="49"/>
      <c r="AE81" s="29"/>
    </row>
    <row r="82" spans="1:34" ht="30" x14ac:dyDescent="0.25">
      <c r="A82" s="28">
        <v>74</v>
      </c>
      <c r="B82" s="44" t="s">
        <v>32</v>
      </c>
      <c r="C82" s="45">
        <v>74</v>
      </c>
      <c r="D82" s="45">
        <v>335251</v>
      </c>
      <c r="E82" s="46">
        <f t="shared" si="12"/>
        <v>0</v>
      </c>
      <c r="F82" s="54">
        <f t="shared" si="13"/>
        <v>0</v>
      </c>
      <c r="G82" s="46">
        <v>0</v>
      </c>
      <c r="H82" s="49">
        <f t="shared" si="14"/>
        <v>0</v>
      </c>
      <c r="I82" s="46">
        <v>0</v>
      </c>
      <c r="J82" s="49">
        <f t="shared" si="15"/>
        <v>0</v>
      </c>
      <c r="K82" s="46">
        <v>0</v>
      </c>
      <c r="L82" s="49">
        <f t="shared" si="16"/>
        <v>0</v>
      </c>
      <c r="M82" s="46">
        <v>0</v>
      </c>
      <c r="N82" s="49">
        <f t="shared" si="17"/>
        <v>0</v>
      </c>
      <c r="O82" s="46">
        <v>0</v>
      </c>
      <c r="P82" s="49">
        <f t="shared" si="18"/>
        <v>0</v>
      </c>
      <c r="Q82" s="46">
        <v>0</v>
      </c>
      <c r="R82" s="49">
        <f t="shared" si="19"/>
        <v>0</v>
      </c>
      <c r="S82" s="46">
        <v>0</v>
      </c>
      <c r="T82" s="49">
        <f t="shared" si="20"/>
        <v>0</v>
      </c>
      <c r="U82" s="46">
        <v>0</v>
      </c>
      <c r="V82" s="49">
        <f t="shared" si="21"/>
        <v>0</v>
      </c>
      <c r="W82" s="46">
        <v>0</v>
      </c>
      <c r="X82" s="49">
        <f t="shared" si="22"/>
        <v>0</v>
      </c>
      <c r="Y82" s="46">
        <v>0</v>
      </c>
      <c r="Z82" s="49">
        <f t="shared" si="23"/>
        <v>0</v>
      </c>
      <c r="AA82" s="46"/>
      <c r="AB82" s="49"/>
      <c r="AC82" s="46"/>
      <c r="AD82" s="49"/>
      <c r="AE82" s="29"/>
    </row>
    <row r="83" spans="1:34" ht="30" x14ac:dyDescent="0.25">
      <c r="A83" s="28">
        <v>75</v>
      </c>
      <c r="B83" s="44" t="s">
        <v>32</v>
      </c>
      <c r="C83" s="45">
        <v>75</v>
      </c>
      <c r="D83" s="45">
        <v>474456</v>
      </c>
      <c r="E83" s="46">
        <f t="shared" si="12"/>
        <v>0</v>
      </c>
      <c r="F83" s="54">
        <f t="shared" si="13"/>
        <v>0</v>
      </c>
      <c r="G83" s="46">
        <v>0</v>
      </c>
      <c r="H83" s="49">
        <f t="shared" si="14"/>
        <v>0</v>
      </c>
      <c r="I83" s="46">
        <v>0</v>
      </c>
      <c r="J83" s="49">
        <f t="shared" si="15"/>
        <v>0</v>
      </c>
      <c r="K83" s="46">
        <v>0</v>
      </c>
      <c r="L83" s="49">
        <f t="shared" si="16"/>
        <v>0</v>
      </c>
      <c r="M83" s="46">
        <v>0</v>
      </c>
      <c r="N83" s="49">
        <f t="shared" si="17"/>
        <v>0</v>
      </c>
      <c r="O83" s="46">
        <v>0</v>
      </c>
      <c r="P83" s="49">
        <f t="shared" si="18"/>
        <v>0</v>
      </c>
      <c r="Q83" s="46">
        <v>0</v>
      </c>
      <c r="R83" s="49">
        <f t="shared" si="19"/>
        <v>0</v>
      </c>
      <c r="S83" s="46">
        <v>0</v>
      </c>
      <c r="T83" s="49">
        <f t="shared" si="20"/>
        <v>0</v>
      </c>
      <c r="U83" s="46">
        <v>0</v>
      </c>
      <c r="V83" s="49">
        <f t="shared" si="21"/>
        <v>0</v>
      </c>
      <c r="W83" s="46">
        <v>0</v>
      </c>
      <c r="X83" s="49">
        <f t="shared" si="22"/>
        <v>0</v>
      </c>
      <c r="Y83" s="46">
        <v>0</v>
      </c>
      <c r="Z83" s="49">
        <f t="shared" si="23"/>
        <v>0</v>
      </c>
      <c r="AA83" s="46"/>
      <c r="AB83" s="49"/>
      <c r="AC83" s="46"/>
      <c r="AD83" s="49"/>
      <c r="AE83" s="29"/>
    </row>
    <row r="84" spans="1:34" ht="15.75" x14ac:dyDescent="0.25">
      <c r="A84" s="28">
        <v>76</v>
      </c>
      <c r="B84" s="44" t="s">
        <v>33</v>
      </c>
      <c r="C84" s="45">
        <v>76</v>
      </c>
      <c r="D84" s="45">
        <v>126045</v>
      </c>
      <c r="E84" s="46">
        <f t="shared" si="12"/>
        <v>51</v>
      </c>
      <c r="F84" s="54">
        <f t="shared" si="13"/>
        <v>6428.2950000000001</v>
      </c>
      <c r="G84" s="46">
        <v>36</v>
      </c>
      <c r="H84" s="49">
        <f t="shared" si="14"/>
        <v>4537.62</v>
      </c>
      <c r="I84" s="46">
        <v>0</v>
      </c>
      <c r="J84" s="49">
        <f t="shared" si="15"/>
        <v>0</v>
      </c>
      <c r="K84" s="46">
        <v>15</v>
      </c>
      <c r="L84" s="49">
        <f t="shared" si="16"/>
        <v>1890.675</v>
      </c>
      <c r="M84" s="46">
        <v>0</v>
      </c>
      <c r="N84" s="49">
        <f t="shared" si="17"/>
        <v>0</v>
      </c>
      <c r="O84" s="46">
        <v>0</v>
      </c>
      <c r="P84" s="49">
        <f t="shared" si="18"/>
        <v>0</v>
      </c>
      <c r="Q84" s="46">
        <v>0</v>
      </c>
      <c r="R84" s="49">
        <f t="shared" si="19"/>
        <v>0</v>
      </c>
      <c r="S84" s="46">
        <v>0</v>
      </c>
      <c r="T84" s="49">
        <f t="shared" si="20"/>
        <v>0</v>
      </c>
      <c r="U84" s="46">
        <v>0</v>
      </c>
      <c r="V84" s="49">
        <f t="shared" si="21"/>
        <v>0</v>
      </c>
      <c r="W84" s="46">
        <v>0</v>
      </c>
      <c r="X84" s="49">
        <f t="shared" si="22"/>
        <v>0</v>
      </c>
      <c r="Y84" s="46">
        <v>0</v>
      </c>
      <c r="Z84" s="49">
        <f t="shared" si="23"/>
        <v>0</v>
      </c>
      <c r="AA84" s="46"/>
      <c r="AB84" s="49"/>
      <c r="AC84" s="46"/>
      <c r="AD84" s="49"/>
      <c r="AE84" s="29"/>
    </row>
    <row r="85" spans="1:34" ht="15.75" x14ac:dyDescent="0.25">
      <c r="A85" s="28">
        <v>77</v>
      </c>
      <c r="B85" s="44" t="s">
        <v>33</v>
      </c>
      <c r="C85" s="45">
        <v>77</v>
      </c>
      <c r="D85" s="45">
        <v>186589</v>
      </c>
      <c r="E85" s="46">
        <f t="shared" si="12"/>
        <v>17</v>
      </c>
      <c r="F85" s="54">
        <f t="shared" si="13"/>
        <v>3172.0129999999999</v>
      </c>
      <c r="G85" s="46">
        <v>16</v>
      </c>
      <c r="H85" s="49">
        <f t="shared" si="14"/>
        <v>2985.424</v>
      </c>
      <c r="I85" s="46">
        <v>0</v>
      </c>
      <c r="J85" s="49">
        <f t="shared" si="15"/>
        <v>0</v>
      </c>
      <c r="K85" s="46">
        <v>0</v>
      </c>
      <c r="L85" s="49">
        <f t="shared" si="16"/>
        <v>0</v>
      </c>
      <c r="M85" s="46">
        <v>0</v>
      </c>
      <c r="N85" s="49">
        <f t="shared" si="17"/>
        <v>0</v>
      </c>
      <c r="O85" s="46">
        <v>0</v>
      </c>
      <c r="P85" s="49">
        <f t="shared" si="18"/>
        <v>0</v>
      </c>
      <c r="Q85" s="46">
        <v>0</v>
      </c>
      <c r="R85" s="49">
        <f t="shared" si="19"/>
        <v>0</v>
      </c>
      <c r="S85" s="46">
        <v>1</v>
      </c>
      <c r="T85" s="49">
        <f t="shared" si="20"/>
        <v>186.589</v>
      </c>
      <c r="U85" s="46">
        <v>0</v>
      </c>
      <c r="V85" s="49">
        <f t="shared" si="21"/>
        <v>0</v>
      </c>
      <c r="W85" s="46">
        <v>0</v>
      </c>
      <c r="X85" s="49">
        <f t="shared" si="22"/>
        <v>0</v>
      </c>
      <c r="Y85" s="46">
        <v>0</v>
      </c>
      <c r="Z85" s="49">
        <f t="shared" si="23"/>
        <v>0</v>
      </c>
      <c r="AA85" s="46"/>
      <c r="AB85" s="49"/>
      <c r="AC85" s="46"/>
      <c r="AD85" s="49"/>
      <c r="AE85" s="29"/>
    </row>
    <row r="86" spans="1:34" ht="15.75" x14ac:dyDescent="0.25">
      <c r="A86" s="28">
        <v>78</v>
      </c>
      <c r="B86" s="44" t="s">
        <v>33</v>
      </c>
      <c r="C86" s="45">
        <v>78</v>
      </c>
      <c r="D86" s="45">
        <v>124341</v>
      </c>
      <c r="E86" s="46">
        <f t="shared" si="12"/>
        <v>0</v>
      </c>
      <c r="F86" s="54">
        <f t="shared" si="13"/>
        <v>0</v>
      </c>
      <c r="G86" s="46">
        <v>0</v>
      </c>
      <c r="H86" s="49">
        <f t="shared" si="14"/>
        <v>0</v>
      </c>
      <c r="I86" s="46">
        <v>0</v>
      </c>
      <c r="J86" s="49">
        <f t="shared" si="15"/>
        <v>0</v>
      </c>
      <c r="K86" s="46">
        <v>0</v>
      </c>
      <c r="L86" s="49">
        <f t="shared" si="16"/>
        <v>0</v>
      </c>
      <c r="M86" s="46">
        <v>0</v>
      </c>
      <c r="N86" s="49">
        <f t="shared" si="17"/>
        <v>0</v>
      </c>
      <c r="O86" s="46">
        <v>0</v>
      </c>
      <c r="P86" s="49">
        <f t="shared" si="18"/>
        <v>0</v>
      </c>
      <c r="Q86" s="46">
        <v>0</v>
      </c>
      <c r="R86" s="49">
        <f t="shared" si="19"/>
        <v>0</v>
      </c>
      <c r="S86" s="46">
        <v>0</v>
      </c>
      <c r="T86" s="49">
        <f t="shared" si="20"/>
        <v>0</v>
      </c>
      <c r="U86" s="46">
        <v>0</v>
      </c>
      <c r="V86" s="49">
        <f t="shared" si="21"/>
        <v>0</v>
      </c>
      <c r="W86" s="46">
        <v>0</v>
      </c>
      <c r="X86" s="49">
        <f t="shared" si="22"/>
        <v>0</v>
      </c>
      <c r="Y86" s="46">
        <v>0</v>
      </c>
      <c r="Z86" s="49">
        <f t="shared" si="23"/>
        <v>0</v>
      </c>
      <c r="AA86" s="46"/>
      <c r="AB86" s="49"/>
      <c r="AC86" s="46"/>
      <c r="AD86" s="49"/>
      <c r="AE86" s="29"/>
    </row>
    <row r="87" spans="1:34" ht="15.75" x14ac:dyDescent="0.25">
      <c r="A87" s="28">
        <v>79</v>
      </c>
      <c r="B87" s="44" t="s">
        <v>34</v>
      </c>
      <c r="C87" s="45">
        <v>79</v>
      </c>
      <c r="D87" s="45">
        <v>218122</v>
      </c>
      <c r="E87" s="46">
        <f t="shared" si="12"/>
        <v>80</v>
      </c>
      <c r="F87" s="54">
        <f t="shared" si="13"/>
        <v>17449.759999999998</v>
      </c>
      <c r="G87" s="46">
        <v>63</v>
      </c>
      <c r="H87" s="49">
        <f t="shared" si="14"/>
        <v>13741.686</v>
      </c>
      <c r="I87" s="46">
        <v>0</v>
      </c>
      <c r="J87" s="49">
        <f t="shared" si="15"/>
        <v>0</v>
      </c>
      <c r="K87" s="46">
        <v>0</v>
      </c>
      <c r="L87" s="49">
        <f t="shared" si="16"/>
        <v>0</v>
      </c>
      <c r="M87" s="46">
        <v>17</v>
      </c>
      <c r="N87" s="49">
        <f t="shared" si="17"/>
        <v>3708.0740000000001</v>
      </c>
      <c r="O87" s="46">
        <v>0</v>
      </c>
      <c r="P87" s="49">
        <f t="shared" si="18"/>
        <v>0</v>
      </c>
      <c r="Q87" s="46">
        <v>0</v>
      </c>
      <c r="R87" s="49">
        <f t="shared" si="19"/>
        <v>0</v>
      </c>
      <c r="S87" s="46">
        <v>0</v>
      </c>
      <c r="T87" s="49">
        <f t="shared" si="20"/>
        <v>0</v>
      </c>
      <c r="U87" s="46">
        <v>0</v>
      </c>
      <c r="V87" s="49">
        <f t="shared" si="21"/>
        <v>0</v>
      </c>
      <c r="W87" s="46">
        <v>0</v>
      </c>
      <c r="X87" s="49">
        <f t="shared" si="22"/>
        <v>0</v>
      </c>
      <c r="Y87" s="46">
        <v>0</v>
      </c>
      <c r="Z87" s="49">
        <f t="shared" si="23"/>
        <v>0</v>
      </c>
      <c r="AA87" s="46"/>
      <c r="AB87" s="49"/>
      <c r="AC87" s="46"/>
      <c r="AD87" s="49"/>
      <c r="AE87" s="29"/>
    </row>
    <row r="88" spans="1:34" ht="15.75" x14ac:dyDescent="0.25">
      <c r="A88" s="28">
        <v>80</v>
      </c>
      <c r="B88" s="44" t="s">
        <v>34</v>
      </c>
      <c r="C88" s="45">
        <v>80</v>
      </c>
      <c r="D88" s="45">
        <v>237475</v>
      </c>
      <c r="E88" s="46">
        <f t="shared" si="12"/>
        <v>0</v>
      </c>
      <c r="F88" s="54">
        <f t="shared" si="13"/>
        <v>0</v>
      </c>
      <c r="G88" s="46">
        <v>0</v>
      </c>
      <c r="H88" s="49">
        <f t="shared" si="14"/>
        <v>0</v>
      </c>
      <c r="I88" s="46">
        <v>0</v>
      </c>
      <c r="J88" s="49">
        <f t="shared" si="15"/>
        <v>0</v>
      </c>
      <c r="K88" s="46">
        <v>0</v>
      </c>
      <c r="L88" s="49">
        <f t="shared" si="16"/>
        <v>0</v>
      </c>
      <c r="M88" s="46">
        <v>0</v>
      </c>
      <c r="N88" s="49">
        <f t="shared" si="17"/>
        <v>0</v>
      </c>
      <c r="O88" s="46">
        <v>0</v>
      </c>
      <c r="P88" s="49">
        <f t="shared" si="18"/>
        <v>0</v>
      </c>
      <c r="Q88" s="46">
        <v>0</v>
      </c>
      <c r="R88" s="49">
        <f t="shared" si="19"/>
        <v>0</v>
      </c>
      <c r="S88" s="46">
        <v>0</v>
      </c>
      <c r="T88" s="49">
        <f t="shared" si="20"/>
        <v>0</v>
      </c>
      <c r="U88" s="46">
        <v>0</v>
      </c>
      <c r="V88" s="49">
        <f t="shared" si="21"/>
        <v>0</v>
      </c>
      <c r="W88" s="46">
        <v>0</v>
      </c>
      <c r="X88" s="49">
        <f t="shared" si="22"/>
        <v>0</v>
      </c>
      <c r="Y88" s="46">
        <v>0</v>
      </c>
      <c r="Z88" s="49">
        <f t="shared" si="23"/>
        <v>0</v>
      </c>
      <c r="AA88" s="46"/>
      <c r="AB88" s="49"/>
      <c r="AC88" s="46"/>
      <c r="AD88" s="49"/>
      <c r="AE88" s="29"/>
    </row>
    <row r="89" spans="1:34" s="31" customFormat="1" ht="30" x14ac:dyDescent="0.25">
      <c r="A89" s="28">
        <v>81</v>
      </c>
      <c r="B89" s="44" t="s">
        <v>35</v>
      </c>
      <c r="C89" s="45">
        <v>81</v>
      </c>
      <c r="D89" s="45">
        <v>164954</v>
      </c>
      <c r="E89" s="46">
        <f t="shared" si="12"/>
        <v>9</v>
      </c>
      <c r="F89" s="54">
        <f t="shared" si="13"/>
        <v>1484.586</v>
      </c>
      <c r="G89" s="46">
        <v>9</v>
      </c>
      <c r="H89" s="49">
        <f t="shared" si="14"/>
        <v>1484.586</v>
      </c>
      <c r="I89" s="46">
        <v>0</v>
      </c>
      <c r="J89" s="49">
        <f t="shared" si="15"/>
        <v>0</v>
      </c>
      <c r="K89" s="46">
        <v>0</v>
      </c>
      <c r="L89" s="49">
        <f t="shared" si="16"/>
        <v>0</v>
      </c>
      <c r="M89" s="46">
        <v>0</v>
      </c>
      <c r="N89" s="49">
        <f t="shared" si="17"/>
        <v>0</v>
      </c>
      <c r="O89" s="46">
        <v>0</v>
      </c>
      <c r="P89" s="49">
        <f t="shared" si="18"/>
        <v>0</v>
      </c>
      <c r="Q89" s="46">
        <v>0</v>
      </c>
      <c r="R89" s="49">
        <f t="shared" si="19"/>
        <v>0</v>
      </c>
      <c r="S89" s="46">
        <v>0</v>
      </c>
      <c r="T89" s="49">
        <f t="shared" si="20"/>
        <v>0</v>
      </c>
      <c r="U89" s="46">
        <v>0</v>
      </c>
      <c r="V89" s="49">
        <f t="shared" si="21"/>
        <v>0</v>
      </c>
      <c r="W89" s="46">
        <v>0</v>
      </c>
      <c r="X89" s="49">
        <f t="shared" si="22"/>
        <v>0</v>
      </c>
      <c r="Y89" s="46">
        <v>0</v>
      </c>
      <c r="Z89" s="49">
        <f t="shared" si="23"/>
        <v>0</v>
      </c>
      <c r="AA89" s="46"/>
      <c r="AB89" s="49"/>
      <c r="AC89" s="46"/>
      <c r="AD89" s="49"/>
      <c r="AE89" s="29"/>
      <c r="AG89" s="1"/>
      <c r="AH89" s="2"/>
    </row>
    <row r="90" spans="1:34" s="31" customFormat="1" ht="15.75" x14ac:dyDescent="0.25">
      <c r="A90" s="43"/>
      <c r="B90" s="44" t="s">
        <v>36</v>
      </c>
      <c r="C90" s="45">
        <v>82</v>
      </c>
      <c r="D90" s="45">
        <v>243171</v>
      </c>
      <c r="E90" s="46">
        <f>G90+I90+K90+M90+O90+Q90+S90+U90+W90+Y90+AA90+AC90</f>
        <v>23</v>
      </c>
      <c r="F90" s="54">
        <f t="shared" si="13"/>
        <v>5592.933</v>
      </c>
      <c r="G90" s="46">
        <v>16</v>
      </c>
      <c r="H90" s="49">
        <f t="shared" si="14"/>
        <v>3890.7359999999999</v>
      </c>
      <c r="I90" s="46">
        <v>0</v>
      </c>
      <c r="J90" s="49">
        <f t="shared" si="15"/>
        <v>0</v>
      </c>
      <c r="K90" s="46">
        <v>7</v>
      </c>
      <c r="L90" s="49">
        <f t="shared" si="16"/>
        <v>1702.1969999999999</v>
      </c>
      <c r="M90" s="46">
        <v>0</v>
      </c>
      <c r="N90" s="49">
        <f t="shared" si="17"/>
        <v>0</v>
      </c>
      <c r="O90" s="46">
        <v>0</v>
      </c>
      <c r="P90" s="49">
        <f t="shared" si="18"/>
        <v>0</v>
      </c>
      <c r="Q90" s="46">
        <v>0</v>
      </c>
      <c r="R90" s="49">
        <f t="shared" si="19"/>
        <v>0</v>
      </c>
      <c r="S90" s="46">
        <v>0</v>
      </c>
      <c r="T90" s="49">
        <f t="shared" si="20"/>
        <v>0</v>
      </c>
      <c r="U90" s="46">
        <v>0</v>
      </c>
      <c r="V90" s="49">
        <f t="shared" si="21"/>
        <v>0</v>
      </c>
      <c r="W90" s="46">
        <v>0</v>
      </c>
      <c r="X90" s="49">
        <f t="shared" si="22"/>
        <v>0</v>
      </c>
      <c r="Y90" s="46">
        <v>0</v>
      </c>
      <c r="Z90" s="49">
        <f t="shared" si="23"/>
        <v>0</v>
      </c>
      <c r="AA90" s="46"/>
      <c r="AB90" s="49"/>
      <c r="AC90" s="46"/>
      <c r="AD90" s="49"/>
      <c r="AE90" s="29"/>
      <c r="AG90" s="1"/>
      <c r="AH90" s="2"/>
    </row>
    <row r="91" spans="1:34" s="31" customFormat="1" ht="15.75" x14ac:dyDescent="0.25">
      <c r="A91" s="43"/>
      <c r="B91" s="44" t="s">
        <v>36</v>
      </c>
      <c r="C91" s="45">
        <v>83</v>
      </c>
      <c r="D91" s="45">
        <v>137128</v>
      </c>
      <c r="E91" s="46">
        <f t="shared" si="12"/>
        <v>0</v>
      </c>
      <c r="F91" s="54">
        <f t="shared" si="13"/>
        <v>0</v>
      </c>
      <c r="G91" s="46">
        <v>0</v>
      </c>
      <c r="H91" s="49">
        <f t="shared" si="14"/>
        <v>0</v>
      </c>
      <c r="I91" s="46">
        <v>0</v>
      </c>
      <c r="J91" s="49">
        <f t="shared" si="15"/>
        <v>0</v>
      </c>
      <c r="K91" s="46">
        <v>0</v>
      </c>
      <c r="L91" s="49">
        <f t="shared" si="16"/>
        <v>0</v>
      </c>
      <c r="M91" s="46">
        <v>0</v>
      </c>
      <c r="N91" s="49">
        <f t="shared" si="17"/>
        <v>0</v>
      </c>
      <c r="O91" s="46">
        <v>0</v>
      </c>
      <c r="P91" s="49">
        <f t="shared" si="18"/>
        <v>0</v>
      </c>
      <c r="Q91" s="46">
        <v>0</v>
      </c>
      <c r="R91" s="49">
        <f t="shared" si="19"/>
        <v>0</v>
      </c>
      <c r="S91" s="46">
        <v>0</v>
      </c>
      <c r="T91" s="49">
        <f t="shared" si="20"/>
        <v>0</v>
      </c>
      <c r="U91" s="46">
        <v>0</v>
      </c>
      <c r="V91" s="49">
        <f t="shared" si="21"/>
        <v>0</v>
      </c>
      <c r="W91" s="46">
        <v>0</v>
      </c>
      <c r="X91" s="49">
        <f t="shared" si="22"/>
        <v>0</v>
      </c>
      <c r="Y91" s="46">
        <v>0</v>
      </c>
      <c r="Z91" s="49">
        <f t="shared" si="23"/>
        <v>0</v>
      </c>
      <c r="AA91" s="46"/>
      <c r="AB91" s="49"/>
      <c r="AC91" s="46"/>
      <c r="AD91" s="49"/>
      <c r="AE91" s="29"/>
      <c r="AG91" s="1"/>
      <c r="AH91" s="2"/>
    </row>
    <row r="92" spans="1:34" s="33" customFormat="1" ht="15.75" x14ac:dyDescent="0.25">
      <c r="A92" s="32"/>
      <c r="B92" s="47" t="s">
        <v>41</v>
      </c>
      <c r="C92" s="48"/>
      <c r="D92" s="48"/>
      <c r="E92" s="46"/>
      <c r="F92" s="54"/>
      <c r="G92" s="46"/>
      <c r="H92" s="49"/>
      <c r="I92" s="46"/>
      <c r="J92" s="49"/>
      <c r="K92" s="46"/>
      <c r="L92" s="49"/>
      <c r="M92" s="46"/>
      <c r="N92" s="49"/>
      <c r="O92" s="46"/>
      <c r="P92" s="49"/>
      <c r="Q92" s="46"/>
      <c r="R92" s="49"/>
      <c r="S92" s="46"/>
      <c r="T92" s="49"/>
      <c r="U92" s="46"/>
      <c r="V92" s="49"/>
      <c r="W92" s="46"/>
      <c r="X92" s="49"/>
      <c r="Y92" s="46"/>
      <c r="Z92" s="49"/>
      <c r="AD92" s="57"/>
      <c r="AE92" s="34"/>
      <c r="AG92" s="35"/>
      <c r="AH92" s="36"/>
    </row>
    <row r="93" spans="1:34" ht="16.5" thickBot="1" x14ac:dyDescent="0.3">
      <c r="A93" s="37"/>
      <c r="B93" s="50" t="s">
        <v>15</v>
      </c>
      <c r="C93" s="51"/>
      <c r="D93" s="52"/>
      <c r="E93" s="51">
        <f>SUM(E9:E92)</f>
        <v>5438</v>
      </c>
      <c r="F93" s="53">
        <f>SUM(F9:F92)</f>
        <v>1463366.1429999999</v>
      </c>
      <c r="G93" s="51">
        <f t="shared" ref="G93:AD93" si="24">SUM(G9:G92)</f>
        <v>2618</v>
      </c>
      <c r="H93" s="53">
        <f t="shared" si="24"/>
        <v>672703.75300000003</v>
      </c>
      <c r="I93" s="51">
        <f t="shared" si="24"/>
        <v>1207</v>
      </c>
      <c r="J93" s="53">
        <f t="shared" si="24"/>
        <v>391213.04200000002</v>
      </c>
      <c r="K93" s="51">
        <f t="shared" si="24"/>
        <v>142</v>
      </c>
      <c r="L93" s="53">
        <f t="shared" si="24"/>
        <v>20362.154999999999</v>
      </c>
      <c r="M93" s="51">
        <f t="shared" si="24"/>
        <v>531</v>
      </c>
      <c r="N93" s="53">
        <f t="shared" si="24"/>
        <v>91468.408999999985</v>
      </c>
      <c r="O93" s="51">
        <f t="shared" si="24"/>
        <v>151</v>
      </c>
      <c r="P93" s="53">
        <f t="shared" si="24"/>
        <v>58274.444000000003</v>
      </c>
      <c r="Q93" s="51">
        <f t="shared" si="24"/>
        <v>55</v>
      </c>
      <c r="R93" s="53">
        <f t="shared" si="24"/>
        <v>7464.49</v>
      </c>
      <c r="S93" s="51">
        <f t="shared" si="24"/>
        <v>10</v>
      </c>
      <c r="T93" s="53">
        <f t="shared" si="24"/>
        <v>2266.35</v>
      </c>
      <c r="U93" s="51">
        <f t="shared" si="24"/>
        <v>70</v>
      </c>
      <c r="V93" s="53">
        <f t="shared" si="24"/>
        <v>20527.099000000002</v>
      </c>
      <c r="W93" s="51">
        <f t="shared" si="24"/>
        <v>226</v>
      </c>
      <c r="X93" s="53">
        <f t="shared" si="24"/>
        <v>74881.266000000018</v>
      </c>
      <c r="Y93" s="51">
        <f t="shared" si="24"/>
        <v>426</v>
      </c>
      <c r="Z93" s="53">
        <f t="shared" si="24"/>
        <v>123760.66800000001</v>
      </c>
      <c r="AA93" s="51">
        <f t="shared" si="24"/>
        <v>1</v>
      </c>
      <c r="AB93" s="53">
        <f t="shared" si="24"/>
        <v>262.51499999999999</v>
      </c>
      <c r="AC93" s="51">
        <f t="shared" si="24"/>
        <v>1</v>
      </c>
      <c r="AD93" s="58">
        <f t="shared" si="24"/>
        <v>181.952</v>
      </c>
      <c r="AE93" s="38"/>
    </row>
    <row r="94" spans="1:34" x14ac:dyDescent="0.25">
      <c r="E94" s="1"/>
      <c r="F94" s="1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Z94" s="30"/>
    </row>
    <row r="95" spans="1:34" customFormat="1" x14ac:dyDescent="0.25"/>
    <row r="96" spans="1:34" customFormat="1" x14ac:dyDescent="0.25"/>
    <row r="97" spans="1:34" x14ac:dyDescent="0.25">
      <c r="E97" s="55"/>
      <c r="F97" s="55"/>
    </row>
    <row r="98" spans="1:34" s="41" customFormat="1" x14ac:dyDescent="0.25">
      <c r="A98" s="1"/>
      <c r="B98" s="39"/>
      <c r="C98" s="39"/>
      <c r="D98" s="40"/>
      <c r="E98" s="40"/>
      <c r="F98" s="40"/>
      <c r="G98" s="1"/>
      <c r="H98" s="1"/>
      <c r="I98" s="1"/>
      <c r="J98" s="30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30"/>
      <c r="Z98" s="1"/>
      <c r="AA98" s="1"/>
      <c r="AB98" s="1"/>
      <c r="AC98" s="1"/>
      <c r="AD98" s="1"/>
      <c r="AE98" s="1"/>
      <c r="AF98" s="1"/>
      <c r="AG98" s="1"/>
      <c r="AH98" s="2"/>
    </row>
  </sheetData>
  <autoFilter ref="A8:AE93" xr:uid="{27B2B41F-E98E-4A68-A89D-810C20CC877C}"/>
  <mergeCells count="18">
    <mergeCell ref="A5:AD5"/>
    <mergeCell ref="AA7:AB7"/>
    <mergeCell ref="AC7:AD7"/>
    <mergeCell ref="W7:X7"/>
    <mergeCell ref="Y7:Z7"/>
    <mergeCell ref="E7:F7"/>
    <mergeCell ref="U7:V7"/>
    <mergeCell ref="A7:A8"/>
    <mergeCell ref="B7:B8"/>
    <mergeCell ref="C7:C8"/>
    <mergeCell ref="D7:D8"/>
    <mergeCell ref="G7:H7"/>
    <mergeCell ref="I7:J7"/>
    <mergeCell ref="K7:L7"/>
    <mergeCell ref="M7:N7"/>
    <mergeCell ref="O7:P7"/>
    <mergeCell ref="Q7:R7"/>
    <mergeCell ref="S7:T7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4 ВМП (2)</vt:lpstr>
      <vt:lpstr>Приложение 4 ВМП (по проекту)</vt:lpstr>
      <vt:lpstr>'Приложение 4 ВМП (2)'!Заголовки_для_печати</vt:lpstr>
      <vt:lpstr>'Приложение 4 ВМП (по проекту)'!Заголовки_для_печати</vt:lpstr>
      <vt:lpstr>'Приложение 4 ВМП (2)'!Область_печати</vt:lpstr>
      <vt:lpstr>'Приложение 4 ВМП (по проекту)'!Область_печати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2025-01-29T07:55:58Z</cp:lastPrinted>
  <dcterms:created xsi:type="dcterms:W3CDTF">2024-12-25T12:10:08Z</dcterms:created>
  <dcterms:modified xsi:type="dcterms:W3CDTF">2025-01-29T07:56:00Z</dcterms:modified>
</cp:coreProperties>
</file>